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0" windowWidth="23900" windowHeight="9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'Arkusz1'!$A$1:$AM$29</definedName>
  </definedNames>
  <calcPr fullCalcOnLoad="1"/>
</workbook>
</file>

<file path=xl/sharedStrings.xml><?xml version="1.0" encoding="utf-8"?>
<sst xmlns="http://schemas.openxmlformats.org/spreadsheetml/2006/main" count="77" uniqueCount="49">
  <si>
    <t>Lp.</t>
  </si>
  <si>
    <t>Nazwa przedmiotu</t>
  </si>
  <si>
    <t>Egzamin po semestrze</t>
  </si>
  <si>
    <t>Punkty ECTS</t>
  </si>
  <si>
    <t>Godzin zajęć</t>
  </si>
  <si>
    <t>Razem</t>
  </si>
  <si>
    <t>w tym:</t>
  </si>
  <si>
    <t>I rok</t>
  </si>
  <si>
    <t>II rok</t>
  </si>
  <si>
    <t>Wykład</t>
  </si>
  <si>
    <t>Seminarium/Proseminarium</t>
  </si>
  <si>
    <t>Konwersatorium</t>
  </si>
  <si>
    <t>ćwiczenia</t>
  </si>
  <si>
    <t>I semestr</t>
  </si>
  <si>
    <t>II semestr</t>
  </si>
  <si>
    <t>III semestr</t>
  </si>
  <si>
    <t>IV semestr</t>
  </si>
  <si>
    <t>Audytoryjne</t>
  </si>
  <si>
    <t>Laboratoryjne</t>
  </si>
  <si>
    <t>Terenowe</t>
  </si>
  <si>
    <t>I</t>
  </si>
  <si>
    <t>I. Przedmioty podstawowe</t>
  </si>
  <si>
    <t>II</t>
  </si>
  <si>
    <t>II. Przedmioty kierunkowe</t>
  </si>
  <si>
    <t>III</t>
  </si>
  <si>
    <t>III. Przedmioty specjalizacyjne</t>
  </si>
  <si>
    <t>Seminarium magisterskie</t>
  </si>
  <si>
    <t>Teorie kultury</t>
  </si>
  <si>
    <t>Teorie społeczeństwa</t>
  </si>
  <si>
    <t>Filozofia kultury</t>
  </si>
  <si>
    <t>Wykład humanistyczny</t>
  </si>
  <si>
    <t>Antropologia kulturowa i społeczna</t>
  </si>
  <si>
    <t>Współczesne orientacje w etnologii i antropologii kulturowej</t>
  </si>
  <si>
    <t>Antropologiczne interpretacje kultury</t>
  </si>
  <si>
    <t>Warsztaty etnologiczne</t>
  </si>
  <si>
    <t>Wykład monograficzny</t>
  </si>
  <si>
    <t>Zajęcia fakultatuwne</t>
  </si>
  <si>
    <t>Punkty ECTS po semestrze 1</t>
  </si>
  <si>
    <t>Punkty ECTS po semestrze 2</t>
  </si>
  <si>
    <t>Punkty ECTS po semestrze 3</t>
  </si>
  <si>
    <t>Punkty ECTS po semestrze 4</t>
  </si>
  <si>
    <t>Ogółem (I+II+III)</t>
  </si>
  <si>
    <t>Razem (I+II+III)</t>
  </si>
  <si>
    <t>Dodatkowe informacje:</t>
  </si>
  <si>
    <t>1. Wykłady stanowią 52% ogółu liczby godzin zajęć</t>
  </si>
  <si>
    <t>2. Zajęcia "do wyboru" zapisane zostały kursywą.</t>
  </si>
  <si>
    <t>3. Studentów obowiązuje szkolenie BHP i wykład z
ochrony własności intelektualnej i ergonomii</t>
  </si>
  <si>
    <t>Język obcy</t>
  </si>
  <si>
    <t>Wykład ogólnouniwersytecki</t>
  </si>
</sst>
</file>

<file path=xl/styles.xml><?xml version="1.0" encoding="utf-8"?>
<styleSheet xmlns="http://schemas.openxmlformats.org/spreadsheetml/2006/main">
  <numFmts count="16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4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sz val="11"/>
      <color rgb="FF3F3F3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28" borderId="3" applyNumberFormat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7" applyNumberFormat="0" applyFont="0" applyAlignment="0" applyProtection="0"/>
    <xf numFmtId="0" fontId="33" fillId="31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textRotation="90"/>
    </xf>
    <xf numFmtId="0" fontId="3" fillId="34" borderId="10" xfId="0" applyFont="1" applyFill="1" applyBorder="1" applyAlignment="1">
      <alignment horizontal="center" textRotation="90"/>
    </xf>
    <xf numFmtId="0" fontId="3" fillId="33" borderId="11" xfId="0" applyFont="1" applyFill="1" applyBorder="1" applyAlignment="1">
      <alignment horizontal="center" textRotation="90"/>
    </xf>
    <xf numFmtId="0" fontId="3" fillId="34" borderId="11" xfId="0" applyFont="1" applyFill="1" applyBorder="1" applyAlignment="1">
      <alignment horizontal="center" textRotation="9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8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/>
    </xf>
    <xf numFmtId="49" fontId="1" fillId="37" borderId="10" xfId="0" applyNumberFormat="1" applyFont="1" applyFill="1" applyBorder="1" applyAlignment="1">
      <alignment wrapText="1"/>
    </xf>
    <xf numFmtId="0" fontId="1" fillId="0" borderId="18" xfId="0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49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wrapText="1"/>
    </xf>
    <xf numFmtId="0" fontId="1" fillId="37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36" borderId="11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0" fillId="31" borderId="9" xfId="59" applyFont="1" applyAlignment="1">
      <alignment/>
    </xf>
    <xf numFmtId="0" fontId="3" fillId="34" borderId="18" xfId="0" applyFont="1" applyFill="1" applyBorder="1" applyAlignment="1">
      <alignment horizontal="center" textRotation="90"/>
    </xf>
    <xf numFmtId="0" fontId="3" fillId="34" borderId="10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textRotation="90"/>
    </xf>
    <xf numFmtId="0" fontId="3" fillId="33" borderId="15" xfId="0" applyFont="1" applyFill="1" applyBorder="1" applyAlignment="1">
      <alignment horizontal="center" textRotation="90"/>
    </xf>
    <xf numFmtId="0" fontId="1" fillId="33" borderId="11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textRotation="90"/>
    </xf>
    <xf numFmtId="0" fontId="3" fillId="35" borderId="10" xfId="0" applyFont="1" applyFill="1" applyBorder="1" applyAlignment="1">
      <alignment horizontal="center" textRotation="90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5" borderId="24" xfId="0" applyFont="1" applyFill="1" applyBorder="1" applyAlignment="1">
      <alignment horizontal="center" textRotation="90"/>
    </xf>
    <xf numFmtId="0" fontId="1" fillId="35" borderId="15" xfId="0" applyFont="1" applyFill="1" applyBorder="1" applyAlignment="1">
      <alignment horizontal="center" textRotation="90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36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textRotation="90"/>
    </xf>
  </cellXfs>
  <cellStyles count="47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obre" xfId="40"/>
    <cellStyle name="Comma" xfId="41"/>
    <cellStyle name="Comma [0]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tatka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Currency" xfId="57"/>
    <cellStyle name="Currency [0]" xfId="58"/>
    <cellStyle name="Wyjście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29"/>
  <sheetViews>
    <sheetView tabSelected="1" zoomScale="125" zoomScaleNormal="125" zoomScaleSheetLayoutView="75" workbookViewId="0" topLeftCell="A4">
      <selection activeCell="G13" sqref="G13"/>
    </sheetView>
  </sheetViews>
  <sheetFormatPr defaultColWidth="8.75390625" defaultRowHeight="12.75"/>
  <cols>
    <col min="1" max="1" width="6.00390625" style="30" customWidth="1"/>
    <col min="2" max="2" width="32.75390625" style="0" customWidth="1"/>
    <col min="3" max="7" width="6.75390625" style="0" customWidth="1"/>
    <col min="8" max="8" width="6.875" style="0" customWidth="1"/>
    <col min="9" max="9" width="10.00390625" style="31" customWidth="1"/>
    <col min="10" max="10" width="7.00390625" style="0" customWidth="1"/>
    <col min="11" max="11" width="6.625" style="0" customWidth="1"/>
    <col min="12" max="12" width="6.125" style="0" customWidth="1"/>
    <col min="13" max="13" width="5.75390625" style="0" customWidth="1"/>
    <col min="14" max="14" width="5.625" style="0" customWidth="1"/>
    <col min="15" max="15" width="5.875" style="0" customWidth="1"/>
    <col min="16" max="16" width="4.625" style="0" customWidth="1"/>
    <col min="17" max="17" width="4.375" style="0" customWidth="1"/>
    <col min="18" max="18" width="5.75390625" style="0" customWidth="1"/>
    <col min="19" max="19" width="4.25390625" style="0" customWidth="1"/>
    <col min="20" max="27" width="4.875" style="0" customWidth="1"/>
    <col min="28" max="28" width="5.00390625" style="0" customWidth="1"/>
    <col min="29" max="29" width="5.75390625" style="0" customWidth="1"/>
    <col min="30" max="30" width="5.875" style="0" customWidth="1"/>
    <col min="31" max="31" width="4.75390625" style="0" customWidth="1"/>
    <col min="32" max="32" width="4.375" style="0" customWidth="1"/>
    <col min="33" max="33" width="4.75390625" style="0" customWidth="1"/>
    <col min="34" max="34" width="4.875" style="0" customWidth="1"/>
    <col min="35" max="35" width="4.375" style="0" customWidth="1"/>
    <col min="36" max="36" width="4.25390625" style="0" customWidth="1"/>
    <col min="37" max="37" width="3.625" style="0" customWidth="1"/>
    <col min="38" max="38" width="3.875" style="0" customWidth="1"/>
    <col min="39" max="39" width="4.00390625" style="0" customWidth="1"/>
  </cols>
  <sheetData>
    <row r="1" spans="1:39" ht="13.5" customHeight="1" thickBot="1">
      <c r="A1" s="86" t="s">
        <v>0</v>
      </c>
      <c r="B1" s="89" t="s">
        <v>1</v>
      </c>
      <c r="C1" s="92" t="s">
        <v>2</v>
      </c>
      <c r="D1" s="98" t="s">
        <v>37</v>
      </c>
      <c r="E1" s="98" t="s">
        <v>38</v>
      </c>
      <c r="F1" s="98" t="s">
        <v>39</v>
      </c>
      <c r="G1" s="98" t="s">
        <v>40</v>
      </c>
      <c r="H1" s="95" t="s">
        <v>3</v>
      </c>
      <c r="I1" s="65" t="s">
        <v>4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</row>
    <row r="2" spans="1:39" ht="13.5" customHeight="1">
      <c r="A2" s="87"/>
      <c r="B2" s="90"/>
      <c r="C2" s="93"/>
      <c r="D2" s="96"/>
      <c r="E2" s="96"/>
      <c r="F2" s="96"/>
      <c r="G2" s="96"/>
      <c r="H2" s="96"/>
      <c r="I2" s="67" t="s">
        <v>5</v>
      </c>
      <c r="J2" s="69" t="s">
        <v>6</v>
      </c>
      <c r="K2" s="69"/>
      <c r="L2" s="69"/>
      <c r="M2" s="69"/>
      <c r="N2" s="69"/>
      <c r="O2" s="70"/>
      <c r="P2" s="71" t="s">
        <v>7</v>
      </c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  <c r="AB2" s="74" t="s">
        <v>8</v>
      </c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6"/>
    </row>
    <row r="3" spans="1:39" ht="12.75" customHeight="1">
      <c r="A3" s="88"/>
      <c r="B3" s="91"/>
      <c r="C3" s="94"/>
      <c r="D3" s="96"/>
      <c r="E3" s="96"/>
      <c r="F3" s="96"/>
      <c r="G3" s="96"/>
      <c r="H3" s="96"/>
      <c r="I3" s="68"/>
      <c r="J3" s="62" t="s">
        <v>9</v>
      </c>
      <c r="K3" s="62" t="s">
        <v>10</v>
      </c>
      <c r="L3" s="62" t="s">
        <v>11</v>
      </c>
      <c r="M3" s="77" t="s">
        <v>12</v>
      </c>
      <c r="N3" s="77"/>
      <c r="O3" s="78"/>
      <c r="P3" s="79" t="s">
        <v>13</v>
      </c>
      <c r="Q3" s="80"/>
      <c r="R3" s="80"/>
      <c r="S3" s="80"/>
      <c r="T3" s="80"/>
      <c r="U3" s="81"/>
      <c r="V3" s="82" t="s">
        <v>14</v>
      </c>
      <c r="W3" s="80"/>
      <c r="X3" s="80"/>
      <c r="Y3" s="80"/>
      <c r="Z3" s="80"/>
      <c r="AA3" s="83"/>
      <c r="AB3" s="84" t="s">
        <v>15</v>
      </c>
      <c r="AC3" s="59"/>
      <c r="AD3" s="59"/>
      <c r="AE3" s="59"/>
      <c r="AF3" s="59"/>
      <c r="AG3" s="85"/>
      <c r="AH3" s="58" t="s">
        <v>16</v>
      </c>
      <c r="AI3" s="59"/>
      <c r="AJ3" s="59"/>
      <c r="AK3" s="59"/>
      <c r="AL3" s="59"/>
      <c r="AM3" s="60"/>
    </row>
    <row r="4" spans="1:39" ht="12.75" customHeight="1">
      <c r="A4" s="88"/>
      <c r="B4" s="91"/>
      <c r="C4" s="94"/>
      <c r="D4" s="96"/>
      <c r="E4" s="96"/>
      <c r="F4" s="96"/>
      <c r="G4" s="96"/>
      <c r="H4" s="96"/>
      <c r="I4" s="68"/>
      <c r="J4" s="62"/>
      <c r="K4" s="62"/>
      <c r="L4" s="62"/>
      <c r="M4" s="62" t="s">
        <v>17</v>
      </c>
      <c r="N4" s="62" t="s">
        <v>18</v>
      </c>
      <c r="O4" s="61" t="s">
        <v>19</v>
      </c>
      <c r="P4" s="54" t="s">
        <v>9</v>
      </c>
      <c r="Q4" s="55" t="s">
        <v>10</v>
      </c>
      <c r="R4" s="55" t="s">
        <v>11</v>
      </c>
      <c r="S4" s="53" t="s">
        <v>12</v>
      </c>
      <c r="T4" s="53"/>
      <c r="U4" s="53"/>
      <c r="V4" s="56" t="s">
        <v>9</v>
      </c>
      <c r="W4" s="55" t="s">
        <v>10</v>
      </c>
      <c r="X4" s="55" t="s">
        <v>11</v>
      </c>
      <c r="Y4" s="53" t="s">
        <v>12</v>
      </c>
      <c r="Z4" s="53"/>
      <c r="AA4" s="57"/>
      <c r="AB4" s="51" t="s">
        <v>9</v>
      </c>
      <c r="AC4" s="52" t="s">
        <v>10</v>
      </c>
      <c r="AD4" s="52" t="s">
        <v>11</v>
      </c>
      <c r="AE4" s="63" t="s">
        <v>12</v>
      </c>
      <c r="AF4" s="63"/>
      <c r="AG4" s="63"/>
      <c r="AH4" s="52" t="s">
        <v>9</v>
      </c>
      <c r="AI4" s="52" t="s">
        <v>10</v>
      </c>
      <c r="AJ4" s="52" t="s">
        <v>11</v>
      </c>
      <c r="AK4" s="63" t="s">
        <v>12</v>
      </c>
      <c r="AL4" s="63"/>
      <c r="AM4" s="64"/>
    </row>
    <row r="5" spans="1:39" ht="93" customHeight="1">
      <c r="A5" s="88"/>
      <c r="B5" s="91"/>
      <c r="C5" s="94"/>
      <c r="D5" s="97"/>
      <c r="E5" s="97"/>
      <c r="F5" s="97"/>
      <c r="G5" s="97"/>
      <c r="H5" s="97"/>
      <c r="I5" s="68"/>
      <c r="J5" s="62"/>
      <c r="K5" s="62"/>
      <c r="L5" s="62"/>
      <c r="M5" s="62"/>
      <c r="N5" s="62"/>
      <c r="O5" s="61"/>
      <c r="P5" s="54"/>
      <c r="Q5" s="55"/>
      <c r="R5" s="55"/>
      <c r="S5" s="1" t="s">
        <v>17</v>
      </c>
      <c r="T5" s="1" t="s">
        <v>18</v>
      </c>
      <c r="U5" s="1" t="s">
        <v>19</v>
      </c>
      <c r="V5" s="56"/>
      <c r="W5" s="55"/>
      <c r="X5" s="55"/>
      <c r="Y5" s="1" t="s">
        <v>17</v>
      </c>
      <c r="Z5" s="1" t="s">
        <v>18</v>
      </c>
      <c r="AA5" s="3" t="s">
        <v>19</v>
      </c>
      <c r="AB5" s="51"/>
      <c r="AC5" s="52"/>
      <c r="AD5" s="52"/>
      <c r="AE5" s="2" t="s">
        <v>17</v>
      </c>
      <c r="AF5" s="2" t="s">
        <v>18</v>
      </c>
      <c r="AG5" s="2" t="s">
        <v>19</v>
      </c>
      <c r="AH5" s="52"/>
      <c r="AI5" s="52"/>
      <c r="AJ5" s="52"/>
      <c r="AK5" s="2" t="s">
        <v>17</v>
      </c>
      <c r="AL5" s="2" t="s">
        <v>18</v>
      </c>
      <c r="AM5" s="4" t="s">
        <v>19</v>
      </c>
    </row>
    <row r="6" spans="1:39" s="13" customFormat="1" ht="13.5" customHeight="1">
      <c r="A6" s="5">
        <v>1</v>
      </c>
      <c r="B6" s="6">
        <v>2</v>
      </c>
      <c r="C6" s="6">
        <v>3</v>
      </c>
      <c r="D6" s="6"/>
      <c r="E6" s="6"/>
      <c r="F6" s="6"/>
      <c r="G6" s="6"/>
      <c r="H6" s="7">
        <v>4</v>
      </c>
      <c r="I6" s="8">
        <v>5</v>
      </c>
      <c r="J6" s="9">
        <v>6</v>
      </c>
      <c r="K6" s="10">
        <v>7</v>
      </c>
      <c r="L6" s="9">
        <v>8</v>
      </c>
      <c r="M6" s="9">
        <v>9</v>
      </c>
      <c r="N6" s="10">
        <v>10</v>
      </c>
      <c r="O6" s="11">
        <v>11</v>
      </c>
      <c r="P6" s="5">
        <v>12</v>
      </c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  <c r="X6" s="6">
        <v>20</v>
      </c>
      <c r="Y6" s="6">
        <v>21</v>
      </c>
      <c r="Z6" s="6">
        <v>22</v>
      </c>
      <c r="AA6" s="12">
        <v>23</v>
      </c>
      <c r="AB6" s="5">
        <v>24</v>
      </c>
      <c r="AC6" s="6">
        <v>25</v>
      </c>
      <c r="AD6" s="6">
        <v>26</v>
      </c>
      <c r="AE6" s="6">
        <v>27</v>
      </c>
      <c r="AF6" s="6">
        <v>28</v>
      </c>
      <c r="AG6" s="6">
        <v>29</v>
      </c>
      <c r="AH6" s="6">
        <v>30</v>
      </c>
      <c r="AI6" s="6">
        <v>31</v>
      </c>
      <c r="AJ6" s="6">
        <v>32</v>
      </c>
      <c r="AK6" s="6">
        <v>33</v>
      </c>
      <c r="AL6" s="6">
        <v>34</v>
      </c>
      <c r="AM6" s="12">
        <v>35</v>
      </c>
    </row>
    <row r="7" spans="1:39" s="18" customFormat="1" ht="16.5" customHeight="1">
      <c r="A7" s="14"/>
      <c r="B7" s="15" t="s">
        <v>41</v>
      </c>
      <c r="C7" s="16"/>
      <c r="D7" s="16">
        <f aca="true" t="shared" si="0" ref="D7:AI7">D9+D16+D21</f>
        <v>30</v>
      </c>
      <c r="E7" s="16">
        <f t="shared" si="0"/>
        <v>30</v>
      </c>
      <c r="F7" s="16">
        <f t="shared" si="0"/>
        <v>30</v>
      </c>
      <c r="G7" s="16">
        <f t="shared" si="0"/>
        <v>28</v>
      </c>
      <c r="H7" s="17">
        <f t="shared" si="0"/>
        <v>120</v>
      </c>
      <c r="I7" s="17">
        <f t="shared" si="0"/>
        <v>860</v>
      </c>
      <c r="J7" s="17">
        <f t="shared" si="0"/>
        <v>420</v>
      </c>
      <c r="K7" s="17">
        <f t="shared" si="0"/>
        <v>110</v>
      </c>
      <c r="L7" s="17">
        <f t="shared" si="0"/>
        <v>120</v>
      </c>
      <c r="M7" s="17">
        <f t="shared" si="0"/>
        <v>180</v>
      </c>
      <c r="N7" s="17">
        <f t="shared" si="0"/>
        <v>0</v>
      </c>
      <c r="O7" s="17">
        <f t="shared" si="0"/>
        <v>0</v>
      </c>
      <c r="P7" s="17">
        <f t="shared" si="0"/>
        <v>120</v>
      </c>
      <c r="Q7" s="17">
        <f t="shared" si="0"/>
        <v>30</v>
      </c>
      <c r="R7" s="17">
        <f t="shared" si="0"/>
        <v>30</v>
      </c>
      <c r="S7" s="17">
        <f t="shared" si="0"/>
        <v>60</v>
      </c>
      <c r="T7" s="17">
        <f t="shared" si="0"/>
        <v>0</v>
      </c>
      <c r="U7" s="17">
        <f t="shared" si="0"/>
        <v>0</v>
      </c>
      <c r="V7" s="17">
        <f t="shared" si="0"/>
        <v>120</v>
      </c>
      <c r="W7" s="17">
        <f t="shared" si="0"/>
        <v>30</v>
      </c>
      <c r="X7" s="17">
        <f t="shared" si="0"/>
        <v>30</v>
      </c>
      <c r="Y7" s="17">
        <f t="shared" si="0"/>
        <v>60</v>
      </c>
      <c r="Z7" s="17">
        <f t="shared" si="0"/>
        <v>0</v>
      </c>
      <c r="AA7" s="17">
        <f t="shared" si="0"/>
        <v>0</v>
      </c>
      <c r="AB7" s="17">
        <f t="shared" si="0"/>
        <v>120</v>
      </c>
      <c r="AC7" s="17">
        <f t="shared" si="0"/>
        <v>30</v>
      </c>
      <c r="AD7" s="17">
        <f t="shared" si="0"/>
        <v>60</v>
      </c>
      <c r="AE7" s="17">
        <f t="shared" si="0"/>
        <v>30</v>
      </c>
      <c r="AF7" s="17">
        <f t="shared" si="0"/>
        <v>0</v>
      </c>
      <c r="AG7" s="17">
        <f t="shared" si="0"/>
        <v>0</v>
      </c>
      <c r="AH7" s="17">
        <f t="shared" si="0"/>
        <v>60</v>
      </c>
      <c r="AI7" s="17">
        <f t="shared" si="0"/>
        <v>20</v>
      </c>
      <c r="AJ7" s="17">
        <f>AJ9+AJ16+AJ21</f>
        <v>0</v>
      </c>
      <c r="AK7" s="17">
        <v>30</v>
      </c>
      <c r="AL7" s="17">
        <f>AL9+AL16+AL21</f>
        <v>0</v>
      </c>
      <c r="AM7" s="17">
        <f>AM9+AM16+AM21</f>
        <v>0</v>
      </c>
    </row>
    <row r="8" spans="1:39" s="18" customFormat="1" ht="16.5" customHeight="1">
      <c r="A8" s="14"/>
      <c r="B8" s="19" t="s">
        <v>42</v>
      </c>
      <c r="C8" s="20"/>
      <c r="D8" s="20"/>
      <c r="E8" s="20"/>
      <c r="F8" s="20"/>
      <c r="G8" s="20"/>
      <c r="H8" s="21"/>
      <c r="I8" s="21"/>
      <c r="J8" s="20"/>
      <c r="K8" s="20"/>
      <c r="L8" s="20"/>
      <c r="M8" s="20"/>
      <c r="N8" s="20"/>
      <c r="O8" s="46"/>
      <c r="P8" s="47"/>
      <c r="Q8" s="20"/>
      <c r="R8" s="20"/>
      <c r="S8" s="20"/>
      <c r="T8" s="20"/>
      <c r="U8" s="20"/>
      <c r="V8" s="20"/>
      <c r="W8" s="20"/>
      <c r="X8" s="20"/>
      <c r="Y8" s="20"/>
      <c r="Z8" s="20"/>
      <c r="AA8" s="46"/>
      <c r="AB8" s="47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46"/>
    </row>
    <row r="9" spans="1:39" ht="12.75">
      <c r="A9" s="22" t="s">
        <v>20</v>
      </c>
      <c r="B9" s="23" t="s">
        <v>21</v>
      </c>
      <c r="C9" s="40"/>
      <c r="D9" s="40">
        <f aca="true" t="shared" si="1" ref="D9:J9">D10+D11+D12+D15+D13</f>
        <v>2</v>
      </c>
      <c r="E9" s="40">
        <f t="shared" si="1"/>
        <v>13</v>
      </c>
      <c r="F9" s="40">
        <f t="shared" si="1"/>
        <v>5</v>
      </c>
      <c r="G9" s="40">
        <f t="shared" si="1"/>
        <v>5</v>
      </c>
      <c r="H9" s="48">
        <f>H10+H11+H12+H15+H13+H14</f>
        <v>27</v>
      </c>
      <c r="I9" s="48">
        <f>I10+I11+I12+I15+I13+I14</f>
        <v>270</v>
      </c>
      <c r="J9" s="48">
        <f t="shared" si="1"/>
        <v>180</v>
      </c>
      <c r="K9" s="48">
        <f aca="true" t="shared" si="2" ref="K9:AC9">K10+K11+K12+K15</f>
        <v>0</v>
      </c>
      <c r="L9" s="48">
        <f t="shared" si="2"/>
        <v>0</v>
      </c>
      <c r="M9" s="48">
        <f>M10+M11+M12+M15+M13</f>
        <v>60</v>
      </c>
      <c r="N9" s="48">
        <f t="shared" si="2"/>
        <v>0</v>
      </c>
      <c r="O9" s="48">
        <f t="shared" si="2"/>
        <v>0</v>
      </c>
      <c r="P9" s="48">
        <f t="shared" si="2"/>
        <v>0</v>
      </c>
      <c r="Q9" s="48">
        <f t="shared" si="2"/>
        <v>0</v>
      </c>
      <c r="R9" s="48">
        <f t="shared" si="2"/>
        <v>0</v>
      </c>
      <c r="S9" s="48">
        <f>S10+S11+S12+S15+S13</f>
        <v>30</v>
      </c>
      <c r="T9" s="48">
        <f t="shared" si="2"/>
        <v>0</v>
      </c>
      <c r="U9" s="48">
        <f t="shared" si="2"/>
        <v>0</v>
      </c>
      <c r="V9" s="48">
        <f t="shared" si="2"/>
        <v>90</v>
      </c>
      <c r="W9" s="48">
        <f t="shared" si="2"/>
        <v>0</v>
      </c>
      <c r="X9" s="48">
        <f t="shared" si="2"/>
        <v>0</v>
      </c>
      <c r="Y9" s="48">
        <f>Y10+Y11+Y12+Y15+Y13</f>
        <v>30</v>
      </c>
      <c r="Z9" s="48">
        <f t="shared" si="2"/>
        <v>0</v>
      </c>
      <c r="AA9" s="48">
        <f t="shared" si="2"/>
        <v>0</v>
      </c>
      <c r="AB9" s="48">
        <f t="shared" si="2"/>
        <v>60</v>
      </c>
      <c r="AC9" s="48">
        <f t="shared" si="2"/>
        <v>0</v>
      </c>
      <c r="AD9" s="48">
        <v>0</v>
      </c>
      <c r="AE9" s="48">
        <v>0</v>
      </c>
      <c r="AF9" s="48">
        <f>AF10+AF11+AF12+AF15</f>
        <v>0</v>
      </c>
      <c r="AG9" s="48">
        <f>AG10+AG11+AG12+AG15</f>
        <v>0</v>
      </c>
      <c r="AH9" s="48">
        <f>-AH10+AH11+AH12+AH15</f>
        <v>30</v>
      </c>
      <c r="AI9" s="48">
        <f>AI10+AI11+AI12+AI15</f>
        <v>0</v>
      </c>
      <c r="AJ9" s="48"/>
      <c r="AK9" s="48"/>
      <c r="AL9" s="48">
        <f>AL10+AL11+AL12+AL15</f>
        <v>0</v>
      </c>
      <c r="AM9" s="48">
        <f>AM10+AM11+AM12+AM15</f>
        <v>0</v>
      </c>
    </row>
    <row r="10" spans="1:39" ht="12.75">
      <c r="A10" s="24">
        <v>1</v>
      </c>
      <c r="B10" s="25" t="s">
        <v>27</v>
      </c>
      <c r="C10" s="26">
        <v>2</v>
      </c>
      <c r="D10" s="26"/>
      <c r="E10" s="26">
        <v>4</v>
      </c>
      <c r="F10" s="26"/>
      <c r="G10" s="26"/>
      <c r="H10" s="27">
        <f>SUM(D10:G10)</f>
        <v>4</v>
      </c>
      <c r="I10" s="27">
        <v>30</v>
      </c>
      <c r="J10" s="26">
        <v>30</v>
      </c>
      <c r="K10" s="26"/>
      <c r="L10" s="26"/>
      <c r="M10" s="26"/>
      <c r="N10" s="26"/>
      <c r="O10" s="41"/>
      <c r="P10" s="28"/>
      <c r="Q10" s="26"/>
      <c r="R10" s="26"/>
      <c r="S10" s="26"/>
      <c r="T10" s="26"/>
      <c r="U10" s="49"/>
      <c r="V10" s="26">
        <v>30</v>
      </c>
      <c r="W10" s="26"/>
      <c r="X10" s="26"/>
      <c r="Y10" s="26"/>
      <c r="Z10" s="26"/>
      <c r="AA10" s="41"/>
      <c r="AB10" s="28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41"/>
    </row>
    <row r="11" spans="1:39" ht="12.75">
      <c r="A11" s="24">
        <v>2</v>
      </c>
      <c r="B11" s="18" t="s">
        <v>28</v>
      </c>
      <c r="C11" s="50">
        <v>2</v>
      </c>
      <c r="D11" s="50"/>
      <c r="E11" s="50">
        <v>4</v>
      </c>
      <c r="F11" s="50"/>
      <c r="G11" s="50"/>
      <c r="H11" s="27">
        <f>SUM(D11:G11)</f>
        <v>4</v>
      </c>
      <c r="I11" s="27">
        <v>30</v>
      </c>
      <c r="J11" s="26">
        <v>30</v>
      </c>
      <c r="K11" s="26"/>
      <c r="L11" s="26"/>
      <c r="M11" s="26"/>
      <c r="N11" s="26"/>
      <c r="O11" s="41"/>
      <c r="P11" s="28"/>
      <c r="Q11" s="26"/>
      <c r="R11" s="26"/>
      <c r="S11" s="26"/>
      <c r="T11" s="26"/>
      <c r="U11" s="26"/>
      <c r="V11" s="26">
        <v>30</v>
      </c>
      <c r="W11" s="26"/>
      <c r="X11" s="26"/>
      <c r="Y11" s="26"/>
      <c r="Z11" s="26"/>
      <c r="AA11" s="41"/>
      <c r="AB11" s="28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41"/>
    </row>
    <row r="12" spans="1:39" ht="12.75">
      <c r="A12" s="24">
        <v>3</v>
      </c>
      <c r="B12" s="25" t="s">
        <v>29</v>
      </c>
      <c r="C12" s="26">
        <v>4</v>
      </c>
      <c r="D12" s="26"/>
      <c r="E12" s="26"/>
      <c r="F12" s="26">
        <v>2</v>
      </c>
      <c r="G12" s="26">
        <v>5</v>
      </c>
      <c r="H12" s="41">
        <v>7</v>
      </c>
      <c r="I12" s="28">
        <v>60</v>
      </c>
      <c r="J12" s="26">
        <v>60</v>
      </c>
      <c r="K12" s="26"/>
      <c r="L12" s="26"/>
      <c r="M12" s="26"/>
      <c r="N12" s="26"/>
      <c r="O12" s="41"/>
      <c r="P12" s="28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41"/>
      <c r="AB12" s="28">
        <v>30</v>
      </c>
      <c r="AC12" s="26"/>
      <c r="AD12" s="26"/>
      <c r="AE12" s="26"/>
      <c r="AF12" s="26"/>
      <c r="AG12" s="26"/>
      <c r="AH12" s="26">
        <v>30</v>
      </c>
      <c r="AI12" s="26"/>
      <c r="AJ12" s="26"/>
      <c r="AK12" s="26"/>
      <c r="AL12" s="26"/>
      <c r="AM12" s="41"/>
    </row>
    <row r="13" spans="1:39" ht="12.75">
      <c r="A13" s="24">
        <v>4</v>
      </c>
      <c r="B13" s="32" t="s">
        <v>47</v>
      </c>
      <c r="C13" s="26">
        <v>2</v>
      </c>
      <c r="D13" s="26">
        <v>2</v>
      </c>
      <c r="E13" s="26">
        <v>2</v>
      </c>
      <c r="F13" s="26"/>
      <c r="G13" s="26"/>
      <c r="H13" s="42">
        <f>SUM(D13:G13)</f>
        <v>4</v>
      </c>
      <c r="I13" s="27">
        <v>60</v>
      </c>
      <c r="J13" s="26"/>
      <c r="K13" s="26"/>
      <c r="L13" s="26"/>
      <c r="M13" s="26">
        <v>60</v>
      </c>
      <c r="N13" s="26"/>
      <c r="O13" s="41"/>
      <c r="P13" s="28"/>
      <c r="Q13" s="26"/>
      <c r="R13" s="26"/>
      <c r="S13" s="26">
        <v>30</v>
      </c>
      <c r="T13" s="26"/>
      <c r="U13" s="26"/>
      <c r="V13" s="26"/>
      <c r="W13" s="26"/>
      <c r="X13" s="26"/>
      <c r="Y13" s="26">
        <v>30</v>
      </c>
      <c r="Z13" s="26"/>
      <c r="AA13" s="41"/>
      <c r="AB13" s="28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41"/>
    </row>
    <row r="14" spans="1:39" ht="12.75">
      <c r="A14" s="24">
        <v>5</v>
      </c>
      <c r="B14" s="32" t="s">
        <v>48</v>
      </c>
      <c r="C14" s="26"/>
      <c r="D14" s="26"/>
      <c r="E14" s="26"/>
      <c r="F14" s="26"/>
      <c r="G14" s="26">
        <v>2</v>
      </c>
      <c r="H14" s="42">
        <v>2</v>
      </c>
      <c r="I14" s="27">
        <v>30</v>
      </c>
      <c r="J14" s="26">
        <v>30</v>
      </c>
      <c r="K14" s="26"/>
      <c r="L14" s="26"/>
      <c r="M14" s="26"/>
      <c r="N14" s="26"/>
      <c r="O14" s="41"/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41"/>
      <c r="AB14" s="28"/>
      <c r="AC14" s="26"/>
      <c r="AD14" s="26"/>
      <c r="AE14" s="26"/>
      <c r="AF14" s="26"/>
      <c r="AG14" s="26"/>
      <c r="AH14" s="26">
        <v>30</v>
      </c>
      <c r="AI14" s="26"/>
      <c r="AJ14" s="26"/>
      <c r="AK14" s="26"/>
      <c r="AL14" s="26"/>
      <c r="AM14" s="41"/>
    </row>
    <row r="15" spans="1:39" ht="12.75">
      <c r="A15" s="24">
        <v>6</v>
      </c>
      <c r="B15" s="34" t="s">
        <v>30</v>
      </c>
      <c r="C15" s="26"/>
      <c r="D15" s="26"/>
      <c r="E15" s="26">
        <v>3</v>
      </c>
      <c r="F15" s="26">
        <v>3</v>
      </c>
      <c r="G15" s="26"/>
      <c r="H15" s="27">
        <f>SUM(D15:G15)</f>
        <v>6</v>
      </c>
      <c r="I15" s="27">
        <v>60</v>
      </c>
      <c r="J15" s="26">
        <v>60</v>
      </c>
      <c r="K15" s="26"/>
      <c r="L15" s="26"/>
      <c r="M15" s="26"/>
      <c r="N15" s="26"/>
      <c r="O15" s="41"/>
      <c r="P15" s="28"/>
      <c r="Q15" s="26"/>
      <c r="R15" s="26"/>
      <c r="S15" s="26"/>
      <c r="T15" s="26"/>
      <c r="U15" s="26"/>
      <c r="V15" s="26">
        <v>30</v>
      </c>
      <c r="W15" s="26"/>
      <c r="X15" s="26"/>
      <c r="Y15" s="26"/>
      <c r="Z15" s="26"/>
      <c r="AA15" s="41"/>
      <c r="AB15" s="28">
        <v>30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41"/>
    </row>
    <row r="16" spans="1:39" ht="12.75">
      <c r="A16" s="22" t="s">
        <v>22</v>
      </c>
      <c r="B16" s="23" t="s">
        <v>23</v>
      </c>
      <c r="C16" s="40"/>
      <c r="D16" s="40">
        <f>D17+D18+D19+D20</f>
        <v>21</v>
      </c>
      <c r="E16" s="40">
        <f>E17+E18+E19+E20</f>
        <v>12</v>
      </c>
      <c r="F16" s="40">
        <f>F17+F18+F19+F20</f>
        <v>12</v>
      </c>
      <c r="G16" s="40">
        <f>G17+G18+G19+G20</f>
        <v>12</v>
      </c>
      <c r="H16" s="48">
        <f>H17+H18+H19+H20</f>
        <v>57</v>
      </c>
      <c r="I16" s="48">
        <f aca="true" t="shared" si="3" ref="I16:O16">I17+I18+I19+I20</f>
        <v>300</v>
      </c>
      <c r="J16" s="48">
        <f t="shared" si="3"/>
        <v>180</v>
      </c>
      <c r="K16" s="48">
        <f t="shared" si="3"/>
        <v>0</v>
      </c>
      <c r="L16" s="48">
        <f t="shared" si="3"/>
        <v>0</v>
      </c>
      <c r="M16" s="48">
        <f t="shared" si="3"/>
        <v>120</v>
      </c>
      <c r="N16" s="48">
        <f t="shared" si="3"/>
        <v>0</v>
      </c>
      <c r="O16" s="48">
        <f t="shared" si="3"/>
        <v>0</v>
      </c>
      <c r="P16" s="48">
        <f aca="true" t="shared" si="4" ref="P16:U16">P17+P18+P19+P20</f>
        <v>90</v>
      </c>
      <c r="Q16" s="48">
        <f t="shared" si="4"/>
        <v>0</v>
      </c>
      <c r="R16" s="48">
        <f t="shared" si="4"/>
        <v>0</v>
      </c>
      <c r="S16" s="48">
        <f t="shared" si="4"/>
        <v>30</v>
      </c>
      <c r="T16" s="48">
        <f t="shared" si="4"/>
        <v>0</v>
      </c>
      <c r="U16" s="48">
        <f t="shared" si="4"/>
        <v>0</v>
      </c>
      <c r="V16" s="48">
        <f>V17+V18+V19+V20</f>
        <v>30</v>
      </c>
      <c r="W16" s="48">
        <f aca="true" t="shared" si="5" ref="W16:AM16">W17+W18+W19+W20</f>
        <v>0</v>
      </c>
      <c r="X16" s="48">
        <f t="shared" si="5"/>
        <v>0</v>
      </c>
      <c r="Y16" s="48">
        <f t="shared" si="5"/>
        <v>30</v>
      </c>
      <c r="Z16" s="48">
        <f t="shared" si="5"/>
        <v>0</v>
      </c>
      <c r="AA16" s="48">
        <f t="shared" si="5"/>
        <v>0</v>
      </c>
      <c r="AB16" s="48">
        <f t="shared" si="5"/>
        <v>30</v>
      </c>
      <c r="AC16" s="48">
        <f t="shared" si="5"/>
        <v>0</v>
      </c>
      <c r="AD16" s="48">
        <f t="shared" si="5"/>
        <v>0</v>
      </c>
      <c r="AE16" s="48">
        <f t="shared" si="5"/>
        <v>30</v>
      </c>
      <c r="AF16" s="48">
        <f t="shared" si="5"/>
        <v>0</v>
      </c>
      <c r="AG16" s="48">
        <f t="shared" si="5"/>
        <v>0</v>
      </c>
      <c r="AH16" s="48">
        <f t="shared" si="5"/>
        <v>30</v>
      </c>
      <c r="AI16" s="48">
        <f t="shared" si="5"/>
        <v>0</v>
      </c>
      <c r="AJ16" s="48">
        <f t="shared" si="5"/>
        <v>0</v>
      </c>
      <c r="AK16" s="48">
        <f t="shared" si="5"/>
        <v>30</v>
      </c>
      <c r="AL16" s="48">
        <f t="shared" si="5"/>
        <v>0</v>
      </c>
      <c r="AM16" s="48">
        <f t="shared" si="5"/>
        <v>0</v>
      </c>
    </row>
    <row r="17" spans="1:39" ht="12.75">
      <c r="A17" s="24">
        <v>1</v>
      </c>
      <c r="B17" s="25" t="s">
        <v>31</v>
      </c>
      <c r="C17" s="26">
        <v>1</v>
      </c>
      <c r="D17" s="26">
        <v>5</v>
      </c>
      <c r="E17" s="26"/>
      <c r="F17" s="26"/>
      <c r="G17" s="26"/>
      <c r="H17" s="41">
        <f>SUM(D17:G17)</f>
        <v>5</v>
      </c>
      <c r="I17" s="28">
        <v>30</v>
      </c>
      <c r="J17" s="26">
        <v>30</v>
      </c>
      <c r="K17" s="26"/>
      <c r="L17" s="26"/>
      <c r="M17" s="26"/>
      <c r="N17" s="26"/>
      <c r="O17" s="41"/>
      <c r="P17" s="28">
        <v>30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41"/>
      <c r="AB17" s="28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41"/>
    </row>
    <row r="18" spans="1:39" ht="24">
      <c r="A18" s="24">
        <v>2</v>
      </c>
      <c r="B18" s="25" t="s">
        <v>32</v>
      </c>
      <c r="C18" s="26">
        <v>1</v>
      </c>
      <c r="D18" s="26">
        <v>4</v>
      </c>
      <c r="E18" s="26"/>
      <c r="F18" s="26"/>
      <c r="G18" s="26"/>
      <c r="H18" s="27">
        <f>SUM(D18:G18)</f>
        <v>4</v>
      </c>
      <c r="I18" s="27">
        <v>30</v>
      </c>
      <c r="J18" s="26">
        <v>30</v>
      </c>
      <c r="K18" s="26"/>
      <c r="L18" s="26"/>
      <c r="M18" s="26"/>
      <c r="N18" s="26"/>
      <c r="O18" s="41"/>
      <c r="P18" s="28">
        <v>30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41"/>
      <c r="AB18" s="28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41"/>
    </row>
    <row r="19" spans="1:39" ht="12.75">
      <c r="A19" s="24">
        <v>3</v>
      </c>
      <c r="B19" s="36" t="s">
        <v>33</v>
      </c>
      <c r="C19" s="35"/>
      <c r="D19" s="26">
        <v>6</v>
      </c>
      <c r="E19" s="26">
        <v>6</v>
      </c>
      <c r="F19" s="26">
        <v>6</v>
      </c>
      <c r="G19" s="26">
        <v>6</v>
      </c>
      <c r="H19" s="27">
        <f>SUM(D19:G19)</f>
        <v>24</v>
      </c>
      <c r="I19" s="27">
        <v>120</v>
      </c>
      <c r="J19" s="26">
        <v>120</v>
      </c>
      <c r="K19" s="26"/>
      <c r="L19" s="26"/>
      <c r="M19" s="26"/>
      <c r="N19" s="26"/>
      <c r="O19" s="41"/>
      <c r="P19" s="28">
        <v>30</v>
      </c>
      <c r="Q19" s="26"/>
      <c r="R19" s="26"/>
      <c r="S19" s="26"/>
      <c r="T19" s="26"/>
      <c r="U19" s="26"/>
      <c r="V19" s="26">
        <v>30</v>
      </c>
      <c r="W19" s="26"/>
      <c r="X19" s="26"/>
      <c r="Y19" s="26"/>
      <c r="Z19" s="26"/>
      <c r="AA19" s="41"/>
      <c r="AB19" s="28">
        <v>30</v>
      </c>
      <c r="AC19" s="26"/>
      <c r="AD19" s="26"/>
      <c r="AE19" s="26"/>
      <c r="AF19" s="26"/>
      <c r="AG19" s="26"/>
      <c r="AH19" s="26">
        <v>30</v>
      </c>
      <c r="AI19" s="26"/>
      <c r="AJ19" s="26"/>
      <c r="AK19" s="26"/>
      <c r="AL19" s="26"/>
      <c r="AM19" s="41"/>
    </row>
    <row r="20" spans="1:39" ht="12.75">
      <c r="A20" s="24">
        <v>4</v>
      </c>
      <c r="B20" s="33" t="s">
        <v>34</v>
      </c>
      <c r="C20" s="26"/>
      <c r="D20" s="26">
        <v>6</v>
      </c>
      <c r="E20" s="26">
        <v>6</v>
      </c>
      <c r="F20" s="26">
        <v>6</v>
      </c>
      <c r="G20" s="26">
        <v>6</v>
      </c>
      <c r="H20" s="27">
        <f>SUM(D20:G20)</f>
        <v>24</v>
      </c>
      <c r="I20" s="27">
        <v>120</v>
      </c>
      <c r="J20" s="26"/>
      <c r="K20" s="26"/>
      <c r="L20" s="26"/>
      <c r="M20" s="26">
        <v>120</v>
      </c>
      <c r="N20" s="26"/>
      <c r="O20" s="41"/>
      <c r="P20" s="28"/>
      <c r="Q20" s="26"/>
      <c r="R20" s="26"/>
      <c r="S20" s="26">
        <v>30</v>
      </c>
      <c r="T20" s="26"/>
      <c r="U20" s="26"/>
      <c r="V20" s="26"/>
      <c r="W20" s="26"/>
      <c r="X20" s="26"/>
      <c r="Y20" s="26">
        <v>30</v>
      </c>
      <c r="Z20" s="26"/>
      <c r="AA20" s="41"/>
      <c r="AB20" s="28"/>
      <c r="AC20" s="26"/>
      <c r="AD20" s="26"/>
      <c r="AE20" s="26">
        <v>30</v>
      </c>
      <c r="AF20" s="26"/>
      <c r="AG20" s="26"/>
      <c r="AH20" s="26"/>
      <c r="AI20" s="26"/>
      <c r="AJ20" s="26"/>
      <c r="AK20" s="26">
        <v>30</v>
      </c>
      <c r="AL20" s="26"/>
      <c r="AM20" s="41"/>
    </row>
    <row r="21" spans="1:39" ht="12.75">
      <c r="A21" s="22" t="s">
        <v>24</v>
      </c>
      <c r="B21" s="23" t="s">
        <v>25</v>
      </c>
      <c r="C21" s="40"/>
      <c r="D21" s="40">
        <f aca="true" t="shared" si="6" ref="D21:AM21">D22+D23+D24</f>
        <v>7</v>
      </c>
      <c r="E21" s="40">
        <f t="shared" si="6"/>
        <v>5</v>
      </c>
      <c r="F21" s="40">
        <f t="shared" si="6"/>
        <v>13</v>
      </c>
      <c r="G21" s="40">
        <f t="shared" si="6"/>
        <v>11</v>
      </c>
      <c r="H21" s="48">
        <f t="shared" si="6"/>
        <v>36</v>
      </c>
      <c r="I21" s="48">
        <f t="shared" si="6"/>
        <v>290</v>
      </c>
      <c r="J21" s="48">
        <f t="shared" si="6"/>
        <v>60</v>
      </c>
      <c r="K21" s="48">
        <f t="shared" si="6"/>
        <v>110</v>
      </c>
      <c r="L21" s="48">
        <f t="shared" si="6"/>
        <v>120</v>
      </c>
      <c r="M21" s="48">
        <f t="shared" si="6"/>
        <v>0</v>
      </c>
      <c r="N21" s="48">
        <f t="shared" si="6"/>
        <v>0</v>
      </c>
      <c r="O21" s="48">
        <f t="shared" si="6"/>
        <v>0</v>
      </c>
      <c r="P21" s="48">
        <f t="shared" si="6"/>
        <v>30</v>
      </c>
      <c r="Q21" s="48">
        <f t="shared" si="6"/>
        <v>30</v>
      </c>
      <c r="R21" s="48">
        <f t="shared" si="6"/>
        <v>30</v>
      </c>
      <c r="S21" s="48">
        <f t="shared" si="6"/>
        <v>0</v>
      </c>
      <c r="T21" s="48">
        <f t="shared" si="6"/>
        <v>0</v>
      </c>
      <c r="U21" s="48">
        <f t="shared" si="6"/>
        <v>0</v>
      </c>
      <c r="V21" s="48">
        <f t="shared" si="6"/>
        <v>0</v>
      </c>
      <c r="W21" s="48">
        <f t="shared" si="6"/>
        <v>30</v>
      </c>
      <c r="X21" s="48">
        <f t="shared" si="6"/>
        <v>30</v>
      </c>
      <c r="Y21" s="48">
        <f t="shared" si="6"/>
        <v>0</v>
      </c>
      <c r="Z21" s="48">
        <f t="shared" si="6"/>
        <v>0</v>
      </c>
      <c r="AA21" s="48">
        <f t="shared" si="6"/>
        <v>0</v>
      </c>
      <c r="AB21" s="48">
        <f t="shared" si="6"/>
        <v>30</v>
      </c>
      <c r="AC21" s="48">
        <f t="shared" si="6"/>
        <v>30</v>
      </c>
      <c r="AD21" s="48">
        <f t="shared" si="6"/>
        <v>60</v>
      </c>
      <c r="AE21" s="48">
        <f t="shared" si="6"/>
        <v>0</v>
      </c>
      <c r="AF21" s="48">
        <f t="shared" si="6"/>
        <v>0</v>
      </c>
      <c r="AG21" s="48">
        <f t="shared" si="6"/>
        <v>0</v>
      </c>
      <c r="AH21" s="48">
        <f t="shared" si="6"/>
        <v>0</v>
      </c>
      <c r="AI21" s="48">
        <f t="shared" si="6"/>
        <v>20</v>
      </c>
      <c r="AJ21" s="48">
        <f t="shared" si="6"/>
        <v>0</v>
      </c>
      <c r="AK21" s="48">
        <f t="shared" si="6"/>
        <v>0</v>
      </c>
      <c r="AL21" s="48">
        <f t="shared" si="6"/>
        <v>0</v>
      </c>
      <c r="AM21" s="48">
        <f t="shared" si="6"/>
        <v>0</v>
      </c>
    </row>
    <row r="22" spans="1:39" ht="12.75">
      <c r="A22" s="43">
        <v>1</v>
      </c>
      <c r="B22" s="32" t="s">
        <v>35</v>
      </c>
      <c r="C22" s="26">
        <v>1.3</v>
      </c>
      <c r="D22" s="26">
        <v>4</v>
      </c>
      <c r="E22" s="26"/>
      <c r="F22" s="26">
        <v>4</v>
      </c>
      <c r="G22" s="26"/>
      <c r="H22" s="27">
        <f>SUM(D22:G22)</f>
        <v>8</v>
      </c>
      <c r="I22" s="27">
        <v>60</v>
      </c>
      <c r="J22" s="26">
        <v>60</v>
      </c>
      <c r="K22" s="26"/>
      <c r="L22" s="26"/>
      <c r="M22" s="26"/>
      <c r="N22" s="26"/>
      <c r="O22" s="41"/>
      <c r="P22" s="28">
        <v>30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41"/>
      <c r="AB22" s="28">
        <v>30</v>
      </c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41"/>
    </row>
    <row r="23" spans="1:39" ht="12.75">
      <c r="A23" s="43">
        <v>2</v>
      </c>
      <c r="B23" s="32" t="s">
        <v>36</v>
      </c>
      <c r="C23" s="26"/>
      <c r="D23" s="26">
        <v>2</v>
      </c>
      <c r="E23" s="26">
        <v>2</v>
      </c>
      <c r="F23" s="26">
        <v>4</v>
      </c>
      <c r="G23" s="26"/>
      <c r="H23" s="41">
        <f>SUM(D23:G23)</f>
        <v>8</v>
      </c>
      <c r="I23" s="28">
        <v>120</v>
      </c>
      <c r="J23" s="26"/>
      <c r="K23" s="26"/>
      <c r="L23" s="26">
        <v>120</v>
      </c>
      <c r="M23" s="26"/>
      <c r="N23" s="26"/>
      <c r="O23" s="26"/>
      <c r="P23" s="27"/>
      <c r="Q23" s="26"/>
      <c r="R23" s="26">
        <v>30</v>
      </c>
      <c r="S23" s="26"/>
      <c r="T23" s="26"/>
      <c r="U23" s="26"/>
      <c r="V23" s="26"/>
      <c r="W23" s="26"/>
      <c r="X23" s="26">
        <v>30</v>
      </c>
      <c r="Y23" s="26"/>
      <c r="Z23" s="26"/>
      <c r="AA23" s="41"/>
      <c r="AB23" s="28"/>
      <c r="AC23" s="26"/>
      <c r="AD23" s="26">
        <v>60</v>
      </c>
      <c r="AE23" s="26"/>
      <c r="AF23" s="26"/>
      <c r="AG23" s="26"/>
      <c r="AH23" s="26"/>
      <c r="AI23" s="26"/>
      <c r="AJ23" s="26"/>
      <c r="AK23" s="26"/>
      <c r="AL23" s="26"/>
      <c r="AM23" s="41"/>
    </row>
    <row r="24" spans="1:39" ht="12.75">
      <c r="A24" s="44">
        <v>3</v>
      </c>
      <c r="B24" s="32" t="s">
        <v>26</v>
      </c>
      <c r="C24" s="26">
        <v>4</v>
      </c>
      <c r="D24" s="26">
        <v>1</v>
      </c>
      <c r="E24" s="26">
        <v>3</v>
      </c>
      <c r="F24" s="26">
        <v>5</v>
      </c>
      <c r="G24" s="26">
        <v>11</v>
      </c>
      <c r="H24" s="41">
        <f>SUM(D24:G24)</f>
        <v>20</v>
      </c>
      <c r="I24" s="28">
        <v>110</v>
      </c>
      <c r="J24" s="26"/>
      <c r="K24" s="26">
        <v>110</v>
      </c>
      <c r="L24" s="26"/>
      <c r="M24" s="26"/>
      <c r="N24" s="26"/>
      <c r="O24" s="26"/>
      <c r="P24" s="27"/>
      <c r="Q24" s="26">
        <v>30</v>
      </c>
      <c r="R24" s="26"/>
      <c r="S24" s="26"/>
      <c r="T24" s="26"/>
      <c r="U24" s="26"/>
      <c r="V24" s="26"/>
      <c r="W24" s="26">
        <v>30</v>
      </c>
      <c r="X24" s="26"/>
      <c r="Y24" s="26"/>
      <c r="Z24" s="26"/>
      <c r="AA24" s="45"/>
      <c r="AB24" s="26"/>
      <c r="AC24" s="26">
        <v>30</v>
      </c>
      <c r="AD24" s="26"/>
      <c r="AE24" s="26"/>
      <c r="AF24" s="26"/>
      <c r="AG24" s="26"/>
      <c r="AH24" s="26"/>
      <c r="AI24" s="26">
        <v>20</v>
      </c>
      <c r="AJ24" s="26"/>
      <c r="AK24" s="26"/>
      <c r="AL24" s="26"/>
      <c r="AM24" s="41"/>
    </row>
    <row r="25" spans="61:65" ht="12.75">
      <c r="BI25" s="29"/>
      <c r="BJ25" s="29"/>
      <c r="BK25" s="29"/>
      <c r="BL25" s="29"/>
      <c r="BM25" s="29"/>
    </row>
    <row r="26" ht="12.75">
      <c r="B26" s="39" t="s">
        <v>43</v>
      </c>
    </row>
    <row r="27" ht="12.75">
      <c r="B27" s="38" t="s">
        <v>44</v>
      </c>
    </row>
    <row r="28" ht="12.75">
      <c r="B28" s="38" t="s">
        <v>45</v>
      </c>
    </row>
    <row r="29" ht="12.75">
      <c r="B29" s="37" t="s">
        <v>46</v>
      </c>
    </row>
  </sheetData>
  <sheetProtection/>
  <mergeCells count="40">
    <mergeCell ref="L3:L5"/>
    <mergeCell ref="A1:A5"/>
    <mergeCell ref="B1:B5"/>
    <mergeCell ref="C1:C5"/>
    <mergeCell ref="H1:H5"/>
    <mergeCell ref="D1:D5"/>
    <mergeCell ref="E1:E5"/>
    <mergeCell ref="F1:F5"/>
    <mergeCell ref="G1:G5"/>
    <mergeCell ref="J3:J5"/>
    <mergeCell ref="I1:AM1"/>
    <mergeCell ref="I2:I5"/>
    <mergeCell ref="J2:O2"/>
    <mergeCell ref="P2:AA2"/>
    <mergeCell ref="AB2:AM2"/>
    <mergeCell ref="K3:K5"/>
    <mergeCell ref="M3:O3"/>
    <mergeCell ref="P3:U3"/>
    <mergeCell ref="V3:AA3"/>
    <mergeCell ref="AB3:AG3"/>
    <mergeCell ref="AH3:AM3"/>
    <mergeCell ref="AH4:AH5"/>
    <mergeCell ref="AI4:AI5"/>
    <mergeCell ref="O4:O5"/>
    <mergeCell ref="M4:M5"/>
    <mergeCell ref="N4:N5"/>
    <mergeCell ref="AD4:AD5"/>
    <mergeCell ref="AE4:AG4"/>
    <mergeCell ref="R4:R5"/>
    <mergeCell ref="AK4:AM4"/>
    <mergeCell ref="AB4:AB5"/>
    <mergeCell ref="AC4:AC5"/>
    <mergeCell ref="S4:U4"/>
    <mergeCell ref="P4:P5"/>
    <mergeCell ref="Q4:Q5"/>
    <mergeCell ref="AJ4:AJ5"/>
    <mergeCell ref="V4:V5"/>
    <mergeCell ref="W4:W5"/>
    <mergeCell ref="X4:X5"/>
    <mergeCell ref="Y4:A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3"/>
  <headerFooter alignWithMargins="0">
    <oddHeader>&amp;CEtnologia 
stacjonarne studia drugiego stopnia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front wyzwolenia krasnoludków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</dc:creator>
  <cp:keywords/>
  <dc:description/>
  <cp:lastModifiedBy>Jacek Splisgart</cp:lastModifiedBy>
  <cp:lastPrinted>2009-10-13T10:58:59Z</cp:lastPrinted>
  <dcterms:created xsi:type="dcterms:W3CDTF">2009-10-12T23:27:30Z</dcterms:created>
  <dcterms:modified xsi:type="dcterms:W3CDTF">2014-05-07T19:35:52Z</dcterms:modified>
  <cp:category/>
  <cp:version/>
  <cp:contentType/>
  <cp:contentStatus/>
</cp:coreProperties>
</file>