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155" activeTab="0"/>
  </bookViews>
  <sheets>
    <sheet name="Arkusz1" sheetId="1" r:id="rId1"/>
    <sheet name="Arkusz2" sheetId="2" r:id="rId2"/>
    <sheet name="Arkusz3" sheetId="3" r:id="rId3"/>
  </sheets>
  <definedNames>
    <definedName name="_xlfn.SUMIFS" hidden="1">#NAME?</definedName>
    <definedName name="_xlnm.Print_Area" localSheetId="0">'Arkusz1'!$A$1:$BB$56</definedName>
  </definedNames>
  <calcPr fullCalcOnLoad="1"/>
</workbook>
</file>

<file path=xl/comments1.xml><?xml version="1.0" encoding="utf-8"?>
<comments xmlns="http://schemas.openxmlformats.org/spreadsheetml/2006/main">
  <authors>
    <author>Użytkownik</author>
  </authors>
  <commentList>
    <comment ref="B38" authorId="0">
      <text>
        <r>
          <rPr>
            <b/>
            <sz val="9"/>
            <rFont val="Tahoma"/>
            <family val="2"/>
          </rPr>
          <t>wybierane również na innych kierunkac</t>
        </r>
      </text>
    </comment>
  </commentList>
</comments>
</file>

<file path=xl/sharedStrings.xml><?xml version="1.0" encoding="utf-8"?>
<sst xmlns="http://schemas.openxmlformats.org/spreadsheetml/2006/main" count="125" uniqueCount="83">
  <si>
    <t>Lp.</t>
  </si>
  <si>
    <t>Nazwa przedmiotu</t>
  </si>
  <si>
    <t>Egzamin po semestrze</t>
  </si>
  <si>
    <t>Punkty ECTS</t>
  </si>
  <si>
    <t>Godzin zajęć</t>
  </si>
  <si>
    <t>Razem</t>
  </si>
  <si>
    <t>w tym:</t>
  </si>
  <si>
    <t>I rok</t>
  </si>
  <si>
    <t>II rok</t>
  </si>
  <si>
    <t>III rok</t>
  </si>
  <si>
    <t>Wykład</t>
  </si>
  <si>
    <t>Seminarium/Proseminarium</t>
  </si>
  <si>
    <t>Konwersatorium</t>
  </si>
  <si>
    <t>ćwiczenia</t>
  </si>
  <si>
    <t>I semestr</t>
  </si>
  <si>
    <t>II semestr</t>
  </si>
  <si>
    <t>III semestr</t>
  </si>
  <si>
    <t>IV semestr</t>
  </si>
  <si>
    <t>V semestr</t>
  </si>
  <si>
    <t>VI semestr</t>
  </si>
  <si>
    <t>Audytoryjne</t>
  </si>
  <si>
    <t>Laboratoryjne</t>
  </si>
  <si>
    <t>Terenowe</t>
  </si>
  <si>
    <t>Ogółem (I+II+III+IV+V+VI+VII)</t>
  </si>
  <si>
    <t>I</t>
  </si>
  <si>
    <t>Przedmioty kształcenia ogólnego</t>
  </si>
  <si>
    <t>`</t>
  </si>
  <si>
    <t>Wychowanie fizyczne</t>
  </si>
  <si>
    <t>II</t>
  </si>
  <si>
    <t>Przedmioty podstawowe</t>
  </si>
  <si>
    <t>III</t>
  </si>
  <si>
    <t>Przedmioty kierunkowe</t>
  </si>
  <si>
    <t>IV</t>
  </si>
  <si>
    <t>V</t>
  </si>
  <si>
    <t>VI</t>
  </si>
  <si>
    <t>VII</t>
  </si>
  <si>
    <t>Praktyka zawodowa</t>
  </si>
  <si>
    <t>Filozofia</t>
  </si>
  <si>
    <t>Kultura w pradziejach</t>
  </si>
  <si>
    <t>Wstęp do etnologii</t>
  </si>
  <si>
    <t>Historia etnologii</t>
  </si>
  <si>
    <t>Etnografia Polski</t>
  </si>
  <si>
    <t>Etnologia Europy</t>
  </si>
  <si>
    <t>Etnologia krajów pozaeuropejskich</t>
  </si>
  <si>
    <t>Mapa etniczna świata</t>
  </si>
  <si>
    <t>Metodyka etnograficznych badań terenowych</t>
  </si>
  <si>
    <t>Antropologia miasta</t>
  </si>
  <si>
    <t>Antropologia wsi</t>
  </si>
  <si>
    <t>Antropologia współczesności</t>
  </si>
  <si>
    <t>Etnologia religii</t>
  </si>
  <si>
    <t>Język a kultura</t>
  </si>
  <si>
    <t>Folklorystyka</t>
  </si>
  <si>
    <t>Muzealnictwo</t>
  </si>
  <si>
    <t>Sztuka ludowa</t>
  </si>
  <si>
    <t>Technologie informacyjne</t>
  </si>
  <si>
    <t>Podstawy warsztatu naukowego</t>
  </si>
  <si>
    <t>Przedmioty specjalistyczne</t>
  </si>
  <si>
    <t>Etnologia Pomorza</t>
  </si>
  <si>
    <t>Etnologia ludów nadmorskich</t>
  </si>
  <si>
    <t>Warsztaty terenowe</t>
  </si>
  <si>
    <t>Monografia regionalna: Polska</t>
  </si>
  <si>
    <t>Monografia regionalna: Europa</t>
  </si>
  <si>
    <t>Monografia regionalna: świat</t>
  </si>
  <si>
    <t>Zajęcia fakultatywne</t>
  </si>
  <si>
    <t>Technologie informatyczne w etnologii</t>
  </si>
  <si>
    <t>Punkty ECTS po semestrze 1</t>
  </si>
  <si>
    <t>Punkty ECTS po semstrze 2</t>
  </si>
  <si>
    <t>Punkty ECTS po semestrze 3</t>
  </si>
  <si>
    <t>Punkty ECTS po semestrze 4</t>
  </si>
  <si>
    <t>Punkty ECTS po semestrze 5</t>
  </si>
  <si>
    <t>Punkty ECTS po semestrze 6</t>
  </si>
  <si>
    <t>Praktyki zawodowe 4 tygodnie po  II roku (punkty przyznawane są po 5 semestrze)</t>
  </si>
  <si>
    <t>Seminarium licencjackie</t>
  </si>
  <si>
    <t>Punkty ECTS ogółem</t>
  </si>
  <si>
    <t>Język obcy</t>
  </si>
  <si>
    <t>Dodatkowe informacje:</t>
  </si>
  <si>
    <t>1. Wykłady stanowią 50% ogólnej liczby godzin zajęć dydaktycznych</t>
  </si>
  <si>
    <t>2. Zajęcia "do wyboru" zapisane zostały kursywą</t>
  </si>
  <si>
    <t>3. Studentów obowiązuje ponadto
szkolenie BHP, szkolenie biblioteczne oraz wykład z ergonomii i ochrony
własności intelektualnej</t>
  </si>
  <si>
    <t>Proseminaria i Seminaria:</t>
  </si>
  <si>
    <t>Proseminarium licencjackie</t>
  </si>
  <si>
    <t>Metodologia nauk społecznych</t>
  </si>
  <si>
    <t>Wykład ogólnoakademicki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</si>
</sst>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\ &quot;zł&quot;_);\(#,##0\ &quot;zł&quot;\)"/>
    <numFmt numFmtId="169" formatCode="#,##0\ &quot;zł&quot;_);[Red]\(#,##0\ &quot;zł&quot;\)"/>
    <numFmt numFmtId="170" formatCode="#,##0.00\ &quot;zł&quot;_);\(#,##0.00\ &quot;zł&quot;\)"/>
    <numFmt numFmtId="171" formatCode="#,##0.00\ &quot;zł&quot;_);[Red]\(#,##0.00\ &quot;zł&quot;\)"/>
    <numFmt numFmtId="172" formatCode="_ * #,##0_)\ &quot;zł&quot;_ ;_ * \(#,##0\)\ &quot;zł&quot;_ ;_ * &quot;-&quot;_)\ &quot;zł&quot;_ ;_ @_ "/>
    <numFmt numFmtId="173" formatCode="_ * #,##0_)\ _z_ł_ ;_ * \(#,##0\)\ _z_ł_ ;_ * &quot;-&quot;_)\ _z_ł_ ;_ @_ "/>
    <numFmt numFmtId="174" formatCode="_ * #,##0.00_)\ &quot;zł&quot;_ ;_ * \(#,##0.00\)\ &quot;zł&quot;_ ;_ * &quot;-&quot;??_)\ &quot;zł&quot;_ ;_ @_ "/>
    <numFmt numFmtId="175" formatCode="_ * #,##0.00_)\ _z_ł_ ;_ * \(#,##0.00\)\ _z_ł_ ;_ * &quot;-&quot;??_)\ _z_ł_ ;_ @_ "/>
  </numFmts>
  <fonts count="45"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3F3F3F"/>
      <name val="Arial"/>
      <family val="2"/>
    </font>
    <font>
      <sz val="11"/>
      <color rgb="FF3F3F3F"/>
      <name val="Arial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textRotation="90"/>
    </xf>
    <xf numFmtId="0" fontId="2" fillId="34" borderId="10" xfId="0" applyFont="1" applyFill="1" applyBorder="1" applyAlignment="1">
      <alignment horizontal="center" textRotation="90"/>
    </xf>
    <xf numFmtId="0" fontId="2" fillId="35" borderId="10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horizontal="center" textRotation="90"/>
    </xf>
    <xf numFmtId="0" fontId="2" fillId="34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37" borderId="10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/>
    </xf>
    <xf numFmtId="0" fontId="1" fillId="38" borderId="1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49" fontId="3" fillId="0" borderId="0" xfId="0" applyNumberFormat="1" applyFont="1" applyAlignment="1">
      <alignment wrapText="1"/>
    </xf>
    <xf numFmtId="0" fontId="1" fillId="0" borderId="15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 horizontal="center"/>
    </xf>
    <xf numFmtId="49" fontId="3" fillId="0" borderId="14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wrapText="1"/>
    </xf>
    <xf numFmtId="49" fontId="3" fillId="38" borderId="10" xfId="0" applyNumberFormat="1" applyFont="1" applyFill="1" applyBorder="1" applyAlignment="1">
      <alignment wrapText="1"/>
    </xf>
    <xf numFmtId="0" fontId="3" fillId="38" borderId="22" xfId="0" applyFont="1" applyFill="1" applyBorder="1" applyAlignment="1">
      <alignment horizontal="center"/>
    </xf>
    <xf numFmtId="49" fontId="3" fillId="38" borderId="23" xfId="0" applyNumberFormat="1" applyFont="1" applyFill="1" applyBorder="1" applyAlignment="1">
      <alignment wrapText="1"/>
    </xf>
    <xf numFmtId="0" fontId="1" fillId="38" borderId="2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8" borderId="23" xfId="0" applyFont="1" applyFill="1" applyBorder="1" applyAlignment="1">
      <alignment/>
    </xf>
    <xf numFmtId="0" fontId="1" fillId="35" borderId="26" xfId="0" applyFont="1" applyFill="1" applyBorder="1" applyAlignment="1">
      <alignment horizontal="center"/>
    </xf>
    <xf numFmtId="49" fontId="1" fillId="35" borderId="27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49" fontId="1" fillId="39" borderId="29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3" fillId="0" borderId="0" xfId="0" applyNumberFormat="1" applyFont="1" applyAlignment="1" applyProtection="1">
      <alignment wrapText="1"/>
      <protection locked="0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1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2" fillId="27" borderId="2" xfId="40" applyFont="1" applyAlignment="1">
      <alignment horizontal="center"/>
    </xf>
    <xf numFmtId="0" fontId="42" fillId="27" borderId="2" xfId="40" applyFont="1" applyAlignment="1">
      <alignment/>
    </xf>
    <xf numFmtId="0" fontId="3" fillId="39" borderId="32" xfId="0" applyFont="1" applyFill="1" applyBorder="1" applyAlignment="1">
      <alignment/>
    </xf>
    <xf numFmtId="0" fontId="3" fillId="39" borderId="36" xfId="0" applyFont="1" applyFill="1" applyBorder="1" applyAlignment="1">
      <alignment/>
    </xf>
    <xf numFmtId="0" fontId="3" fillId="39" borderId="37" xfId="0" applyFont="1" applyFill="1" applyBorder="1" applyAlignment="1">
      <alignment/>
    </xf>
    <xf numFmtId="0" fontId="3" fillId="39" borderId="38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/>
    </xf>
    <xf numFmtId="0" fontId="43" fillId="27" borderId="2" xfId="40" applyFont="1" applyAlignment="1">
      <alignment/>
    </xf>
    <xf numFmtId="0" fontId="3" fillId="27" borderId="2" xfId="40" applyFont="1" applyAlignment="1">
      <alignment/>
    </xf>
    <xf numFmtId="49" fontId="3" fillId="27" borderId="2" xfId="40" applyNumberFormat="1" applyFont="1" applyAlignment="1">
      <alignment wrapText="1"/>
    </xf>
    <xf numFmtId="0" fontId="3" fillId="38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28" fillId="27" borderId="2" xfId="40" applyAlignment="1">
      <alignment/>
    </xf>
    <xf numFmtId="0" fontId="3" fillId="40" borderId="15" xfId="0" applyFont="1" applyFill="1" applyBorder="1" applyAlignment="1">
      <alignment/>
    </xf>
    <xf numFmtId="0" fontId="3" fillId="40" borderId="2" xfId="40" applyFont="1" applyFill="1" applyAlignment="1">
      <alignment/>
    </xf>
    <xf numFmtId="49" fontId="5" fillId="0" borderId="10" xfId="0" applyNumberFormat="1" applyFont="1" applyBorder="1" applyAlignment="1">
      <alignment wrapText="1"/>
    </xf>
    <xf numFmtId="49" fontId="5" fillId="27" borderId="2" xfId="40" applyNumberFormat="1" applyFont="1" applyAlignment="1">
      <alignment wrapText="1"/>
    </xf>
    <xf numFmtId="49" fontId="5" fillId="0" borderId="10" xfId="0" applyNumberFormat="1" applyFont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>
      <alignment wrapText="1"/>
    </xf>
    <xf numFmtId="0" fontId="3" fillId="41" borderId="15" xfId="0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wrapText="1"/>
    </xf>
    <xf numFmtId="0" fontId="3" fillId="41" borderId="10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1" fillId="41" borderId="20" xfId="0" applyFont="1" applyFill="1" applyBorder="1" applyAlignment="1">
      <alignment/>
    </xf>
    <xf numFmtId="0" fontId="1" fillId="41" borderId="19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textRotation="90"/>
    </xf>
    <xf numFmtId="0" fontId="3" fillId="0" borderId="39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36" borderId="40" xfId="0" applyFont="1" applyFill="1" applyBorder="1" applyAlignment="1">
      <alignment horizontal="center" textRotation="90"/>
    </xf>
    <xf numFmtId="0" fontId="1" fillId="36" borderId="31" xfId="0" applyFont="1" applyFill="1" applyBorder="1" applyAlignment="1">
      <alignment horizontal="center" textRotation="90"/>
    </xf>
    <xf numFmtId="0" fontId="1" fillId="36" borderId="23" xfId="0" applyFont="1" applyFill="1" applyBorder="1" applyAlignment="1">
      <alignment horizontal="center" textRotation="90"/>
    </xf>
    <xf numFmtId="0" fontId="3" fillId="36" borderId="27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 textRotation="90"/>
    </xf>
    <xf numFmtId="0" fontId="2" fillId="36" borderId="31" xfId="0" applyFont="1" applyFill="1" applyBorder="1" applyAlignment="1">
      <alignment horizontal="center" textRotation="90"/>
    </xf>
    <xf numFmtId="0" fontId="2" fillId="36" borderId="23" xfId="0" applyFont="1" applyFill="1" applyBorder="1" applyAlignment="1">
      <alignment horizontal="center" textRotation="90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textRotation="90"/>
    </xf>
    <xf numFmtId="0" fontId="2" fillId="36" borderId="45" xfId="0" applyFont="1" applyFill="1" applyBorder="1" applyAlignment="1">
      <alignment horizontal="center" textRotation="90"/>
    </xf>
    <xf numFmtId="0" fontId="2" fillId="33" borderId="13" xfId="0" applyFont="1" applyFill="1" applyBorder="1" applyAlignment="1">
      <alignment horizontal="center" textRotation="90"/>
    </xf>
    <xf numFmtId="0" fontId="2" fillId="33" borderId="22" xfId="0" applyFont="1" applyFill="1" applyBorder="1" applyAlignment="1">
      <alignment horizontal="center" textRotation="90"/>
    </xf>
    <xf numFmtId="0" fontId="2" fillId="33" borderId="14" xfId="0" applyFont="1" applyFill="1" applyBorder="1" applyAlignment="1">
      <alignment horizontal="center" textRotation="90"/>
    </xf>
    <xf numFmtId="0" fontId="2" fillId="33" borderId="23" xfId="0" applyFont="1" applyFill="1" applyBorder="1" applyAlignment="1">
      <alignment horizontal="center" textRotation="90"/>
    </xf>
    <xf numFmtId="0" fontId="3" fillId="35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textRotation="90"/>
    </xf>
    <xf numFmtId="0" fontId="2" fillId="34" borderId="23" xfId="0" applyFont="1" applyFill="1" applyBorder="1" applyAlignment="1">
      <alignment horizontal="center" textRotation="90"/>
    </xf>
    <xf numFmtId="0" fontId="3" fillId="34" borderId="21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9" fontId="3" fillId="0" borderId="0" xfId="0" applyNumberFormat="1" applyFont="1" applyAlignment="1" applyProtection="1">
      <alignment/>
      <protection locked="0"/>
    </xf>
    <xf numFmtId="0" fontId="2" fillId="35" borderId="14" xfId="0" applyFont="1" applyFill="1" applyBorder="1" applyAlignment="1">
      <alignment horizontal="center" textRotation="90"/>
    </xf>
    <xf numFmtId="0" fontId="2" fillId="35" borderId="23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35" borderId="13" xfId="0" applyFont="1" applyFill="1" applyBorder="1" applyAlignment="1">
      <alignment horizontal="center" textRotation="90"/>
    </xf>
    <xf numFmtId="0" fontId="2" fillId="35" borderId="22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textRotation="90"/>
    </xf>
    <xf numFmtId="0" fontId="2" fillId="34" borderId="22" xfId="0" applyFont="1" applyFill="1" applyBorder="1" applyAlignment="1">
      <alignment horizontal="center" textRotation="90"/>
    </xf>
    <xf numFmtId="0" fontId="3" fillId="40" borderId="31" xfId="0" applyFont="1" applyFill="1" applyBorder="1" applyAlignment="1">
      <alignment horizontal="center" textRotation="90"/>
    </xf>
    <xf numFmtId="0" fontId="3" fillId="40" borderId="23" xfId="0" applyFont="1" applyFill="1" applyBorder="1" applyAlignment="1">
      <alignment horizontal="center" textRotation="90"/>
    </xf>
    <xf numFmtId="49" fontId="5" fillId="0" borderId="10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7"/>
  <sheetViews>
    <sheetView tabSelected="1" view="pageLayout" zoomScale="50" zoomScaleNormal="50" zoomScaleSheetLayoutView="100" zoomScalePageLayoutView="50" workbookViewId="0" topLeftCell="A7">
      <selection activeCell="B41" sqref="B41"/>
    </sheetView>
  </sheetViews>
  <sheetFormatPr defaultColWidth="11.375" defaultRowHeight="12.75"/>
  <cols>
    <col min="1" max="1" width="6.00390625" style="90" customWidth="1"/>
    <col min="2" max="2" width="30.75390625" style="23" customWidth="1"/>
    <col min="3" max="10" width="6.75390625" style="23" customWidth="1"/>
    <col min="11" max="11" width="6.875" style="23" customWidth="1"/>
    <col min="12" max="12" width="10.00390625" style="58" customWidth="1"/>
    <col min="13" max="13" width="7.00390625" style="23" customWidth="1"/>
    <col min="14" max="14" width="6.625" style="23" customWidth="1"/>
    <col min="15" max="15" width="6.125" style="23" customWidth="1"/>
    <col min="16" max="16" width="5.75390625" style="23" customWidth="1"/>
    <col min="17" max="17" width="5.625" style="23" customWidth="1"/>
    <col min="18" max="18" width="5.875" style="23" customWidth="1"/>
    <col min="19" max="19" width="4.625" style="23" customWidth="1"/>
    <col min="20" max="20" width="4.375" style="23" customWidth="1"/>
    <col min="21" max="21" width="5.75390625" style="23" customWidth="1"/>
    <col min="22" max="22" width="4.25390625" style="23" customWidth="1"/>
    <col min="23" max="30" width="4.875" style="23" customWidth="1"/>
    <col min="31" max="31" width="5.00390625" style="23" customWidth="1"/>
    <col min="32" max="32" width="5.75390625" style="23" customWidth="1"/>
    <col min="33" max="33" width="5.875" style="23" customWidth="1"/>
    <col min="34" max="34" width="4.75390625" style="23" customWidth="1"/>
    <col min="35" max="35" width="4.375" style="23" customWidth="1"/>
    <col min="36" max="36" width="4.75390625" style="23" customWidth="1"/>
    <col min="37" max="37" width="4.875" style="23" customWidth="1"/>
    <col min="38" max="38" width="4.375" style="23" customWidth="1"/>
    <col min="39" max="39" width="4.25390625" style="23" customWidth="1"/>
    <col min="40" max="40" width="4.375" style="23" customWidth="1"/>
    <col min="41" max="41" width="3.875" style="23" customWidth="1"/>
    <col min="42" max="42" width="4.00390625" style="23" customWidth="1"/>
    <col min="43" max="43" width="6.875" style="23" bestFit="1" customWidth="1"/>
    <col min="44" max="44" width="4.125" style="23" customWidth="1"/>
    <col min="45" max="45" width="4.75390625" style="23" customWidth="1"/>
    <col min="46" max="46" width="6.875" style="23" bestFit="1" customWidth="1"/>
    <col min="47" max="47" width="4.375" style="23" customWidth="1"/>
    <col min="48" max="48" width="3.875" style="23" customWidth="1"/>
    <col min="49" max="49" width="7.125" style="23" bestFit="1" customWidth="1"/>
    <col min="50" max="53" width="3.875" style="23" customWidth="1"/>
    <col min="54" max="54" width="3.875" style="89" customWidth="1"/>
    <col min="55" max="16384" width="11.375" style="23" customWidth="1"/>
  </cols>
  <sheetData>
    <row r="1" spans="1:54" ht="13.5" customHeight="1" thickBot="1">
      <c r="A1" s="113" t="s">
        <v>0</v>
      </c>
      <c r="B1" s="116" t="s">
        <v>1</v>
      </c>
      <c r="C1" s="119" t="s">
        <v>2</v>
      </c>
      <c r="D1" s="184" t="s">
        <v>65</v>
      </c>
      <c r="E1" s="184" t="s">
        <v>66</v>
      </c>
      <c r="F1" s="184" t="s">
        <v>67</v>
      </c>
      <c r="G1" s="184" t="s">
        <v>68</v>
      </c>
      <c r="H1" s="184" t="s">
        <v>69</v>
      </c>
      <c r="I1" s="184" t="s">
        <v>70</v>
      </c>
      <c r="J1" s="123" t="s">
        <v>73</v>
      </c>
      <c r="K1" s="122" t="s">
        <v>3</v>
      </c>
      <c r="L1" s="125" t="s">
        <v>4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7"/>
      <c r="AR1" s="127"/>
      <c r="AS1" s="127"/>
      <c r="AT1" s="127"/>
      <c r="AU1" s="127"/>
      <c r="AV1" s="128"/>
      <c r="AW1" s="61"/>
      <c r="AX1" s="61"/>
      <c r="AY1" s="61"/>
      <c r="AZ1" s="61"/>
      <c r="BA1" s="61"/>
      <c r="BB1" s="62"/>
    </row>
    <row r="2" spans="1:54" ht="13.5" customHeight="1">
      <c r="A2" s="114"/>
      <c r="B2" s="117"/>
      <c r="C2" s="120"/>
      <c r="D2" s="184"/>
      <c r="E2" s="184"/>
      <c r="F2" s="184"/>
      <c r="G2" s="184"/>
      <c r="H2" s="184"/>
      <c r="I2" s="184"/>
      <c r="J2" s="123"/>
      <c r="K2" s="123"/>
      <c r="L2" s="129" t="s">
        <v>5</v>
      </c>
      <c r="M2" s="132" t="s">
        <v>6</v>
      </c>
      <c r="N2" s="132"/>
      <c r="O2" s="132"/>
      <c r="P2" s="132"/>
      <c r="Q2" s="132"/>
      <c r="R2" s="133"/>
      <c r="S2" s="134" t="s">
        <v>7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6"/>
      <c r="AE2" s="137" t="s">
        <v>8</v>
      </c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  <c r="AQ2" s="140" t="s">
        <v>9</v>
      </c>
      <c r="AR2" s="140"/>
      <c r="AS2" s="140"/>
      <c r="AT2" s="140"/>
      <c r="AU2" s="140"/>
      <c r="AV2" s="140"/>
      <c r="AW2" s="140"/>
      <c r="AX2" s="140"/>
      <c r="AY2" s="140"/>
      <c r="AZ2" s="140"/>
      <c r="BA2" s="141"/>
      <c r="BB2" s="142"/>
    </row>
    <row r="3" spans="1:54" ht="12.75" customHeight="1">
      <c r="A3" s="115"/>
      <c r="B3" s="118"/>
      <c r="C3" s="121"/>
      <c r="D3" s="184"/>
      <c r="E3" s="184"/>
      <c r="F3" s="184"/>
      <c r="G3" s="184"/>
      <c r="H3" s="184"/>
      <c r="I3" s="184"/>
      <c r="J3" s="123"/>
      <c r="K3" s="123"/>
      <c r="L3" s="130"/>
      <c r="M3" s="143" t="s">
        <v>10</v>
      </c>
      <c r="N3" s="143" t="s">
        <v>11</v>
      </c>
      <c r="O3" s="143" t="s">
        <v>12</v>
      </c>
      <c r="P3" s="146" t="s">
        <v>13</v>
      </c>
      <c r="Q3" s="146"/>
      <c r="R3" s="147"/>
      <c r="S3" s="148" t="s">
        <v>14</v>
      </c>
      <c r="T3" s="149"/>
      <c r="U3" s="149"/>
      <c r="V3" s="149"/>
      <c r="W3" s="149"/>
      <c r="X3" s="150"/>
      <c r="Y3" s="151" t="s">
        <v>15</v>
      </c>
      <c r="Z3" s="149"/>
      <c r="AA3" s="149"/>
      <c r="AB3" s="149"/>
      <c r="AC3" s="149"/>
      <c r="AD3" s="152"/>
      <c r="AE3" s="162" t="s">
        <v>16</v>
      </c>
      <c r="AF3" s="163"/>
      <c r="AG3" s="163"/>
      <c r="AH3" s="163"/>
      <c r="AI3" s="163"/>
      <c r="AJ3" s="164"/>
      <c r="AK3" s="165" t="s">
        <v>17</v>
      </c>
      <c r="AL3" s="163"/>
      <c r="AM3" s="163"/>
      <c r="AN3" s="163"/>
      <c r="AO3" s="163"/>
      <c r="AP3" s="166"/>
      <c r="AQ3" s="140" t="s">
        <v>18</v>
      </c>
      <c r="AR3" s="140"/>
      <c r="AS3" s="140"/>
      <c r="AT3" s="140"/>
      <c r="AU3" s="140"/>
      <c r="AV3" s="140"/>
      <c r="AW3" s="159" t="s">
        <v>19</v>
      </c>
      <c r="AX3" s="159"/>
      <c r="AY3" s="159"/>
      <c r="AZ3" s="159"/>
      <c r="BA3" s="159"/>
      <c r="BB3" s="159"/>
    </row>
    <row r="4" spans="1:54" ht="12.75" customHeight="1">
      <c r="A4" s="115"/>
      <c r="B4" s="118"/>
      <c r="C4" s="121"/>
      <c r="D4" s="184"/>
      <c r="E4" s="184"/>
      <c r="F4" s="184"/>
      <c r="G4" s="184"/>
      <c r="H4" s="184"/>
      <c r="I4" s="184"/>
      <c r="J4" s="123"/>
      <c r="K4" s="123"/>
      <c r="L4" s="130"/>
      <c r="M4" s="144"/>
      <c r="N4" s="144"/>
      <c r="O4" s="144"/>
      <c r="P4" s="143" t="s">
        <v>20</v>
      </c>
      <c r="Q4" s="143" t="s">
        <v>21</v>
      </c>
      <c r="R4" s="153" t="s">
        <v>22</v>
      </c>
      <c r="S4" s="155" t="s">
        <v>10</v>
      </c>
      <c r="T4" s="157" t="s">
        <v>11</v>
      </c>
      <c r="U4" s="157" t="s">
        <v>12</v>
      </c>
      <c r="V4" s="167" t="s">
        <v>13</v>
      </c>
      <c r="W4" s="167"/>
      <c r="X4" s="167"/>
      <c r="Y4" s="157" t="s">
        <v>10</v>
      </c>
      <c r="Z4" s="157" t="s">
        <v>11</v>
      </c>
      <c r="AA4" s="157" t="s">
        <v>12</v>
      </c>
      <c r="AB4" s="167" t="s">
        <v>13</v>
      </c>
      <c r="AC4" s="167"/>
      <c r="AD4" s="181"/>
      <c r="AE4" s="182" t="s">
        <v>10</v>
      </c>
      <c r="AF4" s="160" t="s">
        <v>11</v>
      </c>
      <c r="AG4" s="160" t="s">
        <v>12</v>
      </c>
      <c r="AH4" s="168" t="s">
        <v>13</v>
      </c>
      <c r="AI4" s="168"/>
      <c r="AJ4" s="168"/>
      <c r="AK4" s="160" t="s">
        <v>10</v>
      </c>
      <c r="AL4" s="160" t="s">
        <v>11</v>
      </c>
      <c r="AM4" s="160" t="s">
        <v>12</v>
      </c>
      <c r="AN4" s="168" t="s">
        <v>13</v>
      </c>
      <c r="AO4" s="168"/>
      <c r="AP4" s="169"/>
      <c r="AQ4" s="179" t="s">
        <v>10</v>
      </c>
      <c r="AR4" s="174" t="s">
        <v>11</v>
      </c>
      <c r="AS4" s="174" t="s">
        <v>12</v>
      </c>
      <c r="AT4" s="159" t="s">
        <v>13</v>
      </c>
      <c r="AU4" s="159"/>
      <c r="AV4" s="159"/>
      <c r="AW4" s="174" t="s">
        <v>10</v>
      </c>
      <c r="AX4" s="174" t="s">
        <v>11</v>
      </c>
      <c r="AY4" s="174" t="s">
        <v>12</v>
      </c>
      <c r="AZ4" s="159" t="s">
        <v>13</v>
      </c>
      <c r="BA4" s="159"/>
      <c r="BB4" s="159"/>
    </row>
    <row r="5" spans="1:54" ht="93" customHeight="1">
      <c r="A5" s="115"/>
      <c r="B5" s="118"/>
      <c r="C5" s="121"/>
      <c r="D5" s="185"/>
      <c r="E5" s="185"/>
      <c r="F5" s="185"/>
      <c r="G5" s="185"/>
      <c r="H5" s="185"/>
      <c r="I5" s="185"/>
      <c r="J5" s="124"/>
      <c r="K5" s="124"/>
      <c r="L5" s="131"/>
      <c r="M5" s="145"/>
      <c r="N5" s="145"/>
      <c r="O5" s="145"/>
      <c r="P5" s="145"/>
      <c r="Q5" s="145"/>
      <c r="R5" s="154"/>
      <c r="S5" s="156"/>
      <c r="T5" s="158"/>
      <c r="U5" s="158"/>
      <c r="V5" s="1" t="s">
        <v>20</v>
      </c>
      <c r="W5" s="1" t="s">
        <v>21</v>
      </c>
      <c r="X5" s="1" t="s">
        <v>22</v>
      </c>
      <c r="Y5" s="158"/>
      <c r="Z5" s="158"/>
      <c r="AA5" s="158"/>
      <c r="AB5" s="1" t="s">
        <v>20</v>
      </c>
      <c r="AC5" s="1" t="s">
        <v>21</v>
      </c>
      <c r="AD5" s="4" t="s">
        <v>22</v>
      </c>
      <c r="AE5" s="183"/>
      <c r="AF5" s="161"/>
      <c r="AG5" s="161"/>
      <c r="AH5" s="2" t="s">
        <v>20</v>
      </c>
      <c r="AI5" s="2" t="s">
        <v>21</v>
      </c>
      <c r="AJ5" s="2" t="s">
        <v>22</v>
      </c>
      <c r="AK5" s="161"/>
      <c r="AL5" s="161"/>
      <c r="AM5" s="161"/>
      <c r="AN5" s="2" t="s">
        <v>20</v>
      </c>
      <c r="AO5" s="2" t="s">
        <v>21</v>
      </c>
      <c r="AP5" s="5" t="s">
        <v>22</v>
      </c>
      <c r="AQ5" s="180"/>
      <c r="AR5" s="175"/>
      <c r="AS5" s="175"/>
      <c r="AT5" s="3" t="s">
        <v>20</v>
      </c>
      <c r="AU5" s="3" t="s">
        <v>21</v>
      </c>
      <c r="AV5" s="3" t="s">
        <v>22</v>
      </c>
      <c r="AW5" s="175"/>
      <c r="AX5" s="175"/>
      <c r="AY5" s="175"/>
      <c r="AZ5" s="3" t="s">
        <v>20</v>
      </c>
      <c r="BA5" s="3" t="s">
        <v>21</v>
      </c>
      <c r="BB5" s="6" t="s">
        <v>22</v>
      </c>
    </row>
    <row r="6" spans="1:54" s="16" customFormat="1" ht="13.5" customHeight="1">
      <c r="A6" s="7">
        <v>1</v>
      </c>
      <c r="B6" s="8">
        <v>2</v>
      </c>
      <c r="C6" s="8">
        <v>3</v>
      </c>
      <c r="D6" s="9"/>
      <c r="E6" s="9"/>
      <c r="F6" s="9"/>
      <c r="G6" s="9"/>
      <c r="H6" s="9"/>
      <c r="I6" s="9"/>
      <c r="J6" s="9"/>
      <c r="K6" s="9">
        <v>4</v>
      </c>
      <c r="L6" s="10">
        <v>5</v>
      </c>
      <c r="M6" s="11">
        <v>6</v>
      </c>
      <c r="N6" s="12">
        <v>7</v>
      </c>
      <c r="O6" s="11">
        <v>8</v>
      </c>
      <c r="P6" s="11">
        <v>9</v>
      </c>
      <c r="Q6" s="12">
        <v>10</v>
      </c>
      <c r="R6" s="13">
        <v>11</v>
      </c>
      <c r="S6" s="7">
        <v>12</v>
      </c>
      <c r="T6" s="8">
        <v>13</v>
      </c>
      <c r="U6" s="8">
        <v>14</v>
      </c>
      <c r="V6" s="8">
        <v>15</v>
      </c>
      <c r="W6" s="8">
        <v>16</v>
      </c>
      <c r="X6" s="8">
        <v>17</v>
      </c>
      <c r="Y6" s="8">
        <v>18</v>
      </c>
      <c r="Z6" s="8">
        <v>19</v>
      </c>
      <c r="AA6" s="8">
        <v>20</v>
      </c>
      <c r="AB6" s="8">
        <v>21</v>
      </c>
      <c r="AC6" s="8">
        <v>22</v>
      </c>
      <c r="AD6" s="14">
        <v>23</v>
      </c>
      <c r="AE6" s="7">
        <v>24</v>
      </c>
      <c r="AF6" s="8">
        <v>25</v>
      </c>
      <c r="AG6" s="8">
        <v>26</v>
      </c>
      <c r="AH6" s="8">
        <v>27</v>
      </c>
      <c r="AI6" s="8">
        <v>28</v>
      </c>
      <c r="AJ6" s="8">
        <v>29</v>
      </c>
      <c r="AK6" s="8">
        <v>30</v>
      </c>
      <c r="AL6" s="8">
        <v>31</v>
      </c>
      <c r="AM6" s="8">
        <v>32</v>
      </c>
      <c r="AN6" s="8">
        <v>33</v>
      </c>
      <c r="AO6" s="8">
        <v>34</v>
      </c>
      <c r="AP6" s="14">
        <v>35</v>
      </c>
      <c r="AQ6" s="9">
        <v>36</v>
      </c>
      <c r="AR6" s="8">
        <v>37</v>
      </c>
      <c r="AS6" s="8">
        <v>38</v>
      </c>
      <c r="AT6" s="8">
        <v>39</v>
      </c>
      <c r="AU6" s="8">
        <v>40</v>
      </c>
      <c r="AV6" s="8">
        <v>41</v>
      </c>
      <c r="AW6" s="8">
        <v>42</v>
      </c>
      <c r="AX6" s="8">
        <v>43</v>
      </c>
      <c r="AY6" s="8">
        <v>44</v>
      </c>
      <c r="AZ6" s="8">
        <v>45</v>
      </c>
      <c r="BA6" s="15">
        <v>46</v>
      </c>
      <c r="BB6" s="11">
        <v>47</v>
      </c>
    </row>
    <row r="7" spans="1:54" ht="16.5" customHeight="1">
      <c r="A7" s="17"/>
      <c r="B7" s="18" t="s">
        <v>23</v>
      </c>
      <c r="C7" s="19"/>
      <c r="D7" s="20">
        <f aca="true" t="shared" si="0" ref="D7:I7">D9+D15+D23+D32+D35+D38+D47</f>
        <v>30</v>
      </c>
      <c r="E7" s="20">
        <v>30</v>
      </c>
      <c r="F7" s="20">
        <f t="shared" si="0"/>
        <v>30</v>
      </c>
      <c r="G7" s="20">
        <f t="shared" si="0"/>
        <v>30</v>
      </c>
      <c r="H7" s="20">
        <f t="shared" si="0"/>
        <v>30</v>
      </c>
      <c r="I7" s="20">
        <f t="shared" si="0"/>
        <v>30</v>
      </c>
      <c r="J7" s="20">
        <f>D7+E7+F7+G7+H7+I7</f>
        <v>180</v>
      </c>
      <c r="K7" s="20">
        <f>K9+K15+K23+K32+K35+K38+K47</f>
        <v>180</v>
      </c>
      <c r="L7" s="21">
        <f>L9+L15+L23+L32+L35+L38+L47</f>
        <v>1800</v>
      </c>
      <c r="M7" s="22">
        <f>M9+M15+M23+M32+M35+M38+M47</f>
        <v>930</v>
      </c>
      <c r="N7" s="22">
        <f>N9+N15+N23+N32+N35+N38+N47</f>
        <v>90</v>
      </c>
      <c r="O7" s="22">
        <f>O9+O15+O23+O32+O35+O38+O47</f>
        <v>300</v>
      </c>
      <c r="P7" s="22">
        <f>P9+P15+P23+P32+P35+P38</f>
        <v>390</v>
      </c>
      <c r="Q7" s="22">
        <v>30</v>
      </c>
      <c r="R7" s="22">
        <f aca="true" t="shared" si="1" ref="R7:AB7">R9+R15+R23+R32+R35+R38+R47</f>
        <v>60</v>
      </c>
      <c r="S7" s="22">
        <f t="shared" si="1"/>
        <v>150</v>
      </c>
      <c r="T7" s="22">
        <f t="shared" si="1"/>
        <v>0</v>
      </c>
      <c r="U7" s="22">
        <f t="shared" si="1"/>
        <v>0</v>
      </c>
      <c r="V7" s="22">
        <f t="shared" si="1"/>
        <v>180</v>
      </c>
      <c r="W7" s="22">
        <f t="shared" si="1"/>
        <v>0</v>
      </c>
      <c r="X7" s="22">
        <f t="shared" si="1"/>
        <v>0</v>
      </c>
      <c r="Y7" s="22">
        <f t="shared" si="1"/>
        <v>150</v>
      </c>
      <c r="Z7" s="22">
        <f t="shared" si="1"/>
        <v>0</v>
      </c>
      <c r="AA7" s="22">
        <f t="shared" si="1"/>
        <v>0</v>
      </c>
      <c r="AB7" s="22">
        <f t="shared" si="1"/>
        <v>120</v>
      </c>
      <c r="AC7" s="22">
        <f aca="true" t="shared" si="2" ref="AC7:BB7">AC9+AC15+AC23+AC32+AC35+AC38+AC47</f>
        <v>0</v>
      </c>
      <c r="AD7" s="22">
        <f t="shared" si="2"/>
        <v>0</v>
      </c>
      <c r="AE7" s="22">
        <f t="shared" si="2"/>
        <v>180</v>
      </c>
      <c r="AF7" s="22">
        <f t="shared" si="2"/>
        <v>0</v>
      </c>
      <c r="AG7" s="22">
        <f t="shared" si="2"/>
        <v>90</v>
      </c>
      <c r="AH7" s="22">
        <f t="shared" si="2"/>
        <v>90</v>
      </c>
      <c r="AI7" s="22">
        <f t="shared" si="2"/>
        <v>0</v>
      </c>
      <c r="AJ7" s="22">
        <f t="shared" si="2"/>
        <v>0</v>
      </c>
      <c r="AK7" s="22">
        <f t="shared" si="2"/>
        <v>150</v>
      </c>
      <c r="AL7" s="22">
        <f t="shared" si="2"/>
        <v>30</v>
      </c>
      <c r="AM7" s="22">
        <f t="shared" si="2"/>
        <v>30</v>
      </c>
      <c r="AN7" s="22">
        <f t="shared" si="2"/>
        <v>60</v>
      </c>
      <c r="AO7" s="22">
        <f t="shared" si="2"/>
        <v>0</v>
      </c>
      <c r="AP7" s="22">
        <f t="shared" si="2"/>
        <v>30</v>
      </c>
      <c r="AQ7" s="22">
        <f t="shared" si="2"/>
        <v>120</v>
      </c>
      <c r="AR7" s="22">
        <f t="shared" si="2"/>
        <v>30</v>
      </c>
      <c r="AS7" s="22">
        <f t="shared" si="2"/>
        <v>150</v>
      </c>
      <c r="AT7" s="22">
        <f t="shared" si="2"/>
        <v>0</v>
      </c>
      <c r="AU7" s="22">
        <f t="shared" si="2"/>
        <v>0</v>
      </c>
      <c r="AV7" s="22">
        <f t="shared" si="2"/>
        <v>0</v>
      </c>
      <c r="AW7" s="22">
        <f t="shared" si="2"/>
        <v>120</v>
      </c>
      <c r="AX7" s="22">
        <f t="shared" si="2"/>
        <v>30</v>
      </c>
      <c r="AY7" s="22">
        <f t="shared" si="2"/>
        <v>30</v>
      </c>
      <c r="AZ7" s="22">
        <f t="shared" si="2"/>
        <v>0</v>
      </c>
      <c r="BA7" s="22">
        <f t="shared" si="2"/>
        <v>0</v>
      </c>
      <c r="BB7" s="19">
        <f t="shared" si="2"/>
        <v>0</v>
      </c>
    </row>
    <row r="8" spans="1:54" ht="16.5" customHeight="1">
      <c r="A8" s="17"/>
      <c r="B8" s="24"/>
      <c r="C8" s="25"/>
      <c r="D8" s="26"/>
      <c r="E8" s="26"/>
      <c r="F8" s="26"/>
      <c r="G8" s="26"/>
      <c r="H8" s="26"/>
      <c r="I8" s="26"/>
      <c r="J8" s="26"/>
      <c r="K8" s="26"/>
      <c r="L8" s="27"/>
      <c r="M8" s="28"/>
      <c r="N8" s="28"/>
      <c r="O8" s="28"/>
      <c r="P8" s="28"/>
      <c r="Q8" s="28"/>
      <c r="R8" s="29"/>
      <c r="S8" s="30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  <c r="AE8" s="30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9"/>
      <c r="AQ8" s="27"/>
      <c r="AR8" s="28"/>
      <c r="AS8" s="28"/>
      <c r="AT8" s="28"/>
      <c r="AU8" s="28"/>
      <c r="AV8" s="31"/>
      <c r="AW8" s="31"/>
      <c r="AX8" s="31"/>
      <c r="AY8" s="31"/>
      <c r="AZ8" s="31"/>
      <c r="BA8" s="31"/>
      <c r="BB8" s="28"/>
    </row>
    <row r="9" spans="1:54" ht="12.75">
      <c r="A9" s="63" t="s">
        <v>24</v>
      </c>
      <c r="B9" s="44" t="s">
        <v>25</v>
      </c>
      <c r="C9" s="64"/>
      <c r="D9" s="96">
        <f aca="true" t="shared" si="3" ref="D9:I9">D10+D11+D12+D13+D14</f>
        <v>5</v>
      </c>
      <c r="E9" s="96">
        <f t="shared" si="3"/>
        <v>5</v>
      </c>
      <c r="F9" s="96">
        <f t="shared" si="3"/>
        <v>7</v>
      </c>
      <c r="G9" s="96">
        <f t="shared" si="3"/>
        <v>3</v>
      </c>
      <c r="H9" s="96">
        <f t="shared" si="3"/>
        <v>2</v>
      </c>
      <c r="I9" s="96">
        <f t="shared" si="3"/>
        <v>0</v>
      </c>
      <c r="J9" s="96"/>
      <c r="K9" s="32">
        <f>K10+K11+K12+K13+K14</f>
        <v>22</v>
      </c>
      <c r="L9" s="32">
        <f>L10+L11+L12+L13+L14</f>
        <v>300</v>
      </c>
      <c r="M9" s="33">
        <f>M10+M11+M12+M13+M14</f>
        <v>120</v>
      </c>
      <c r="N9" s="33"/>
      <c r="O9" s="33"/>
      <c r="P9" s="33">
        <f>P10+P11+P12+P13+P14</f>
        <v>180</v>
      </c>
      <c r="Q9" s="33"/>
      <c r="R9" s="33"/>
      <c r="S9" s="33">
        <f aca="true" t="shared" si="4" ref="S9:AM9">S10+S11+S12+S13+S14</f>
        <v>30</v>
      </c>
      <c r="T9" s="33">
        <f t="shared" si="4"/>
        <v>0</v>
      </c>
      <c r="U9" s="33">
        <f t="shared" si="4"/>
        <v>0</v>
      </c>
      <c r="V9" s="33">
        <f t="shared" si="4"/>
        <v>30</v>
      </c>
      <c r="W9" s="33">
        <f t="shared" si="4"/>
        <v>0</v>
      </c>
      <c r="X9" s="33">
        <f t="shared" si="4"/>
        <v>0</v>
      </c>
      <c r="Y9" s="33">
        <f t="shared" si="4"/>
        <v>30</v>
      </c>
      <c r="Z9" s="33">
        <f t="shared" si="4"/>
        <v>0</v>
      </c>
      <c r="AA9" s="33">
        <f t="shared" si="4"/>
        <v>0</v>
      </c>
      <c r="AB9" s="33">
        <f t="shared" si="4"/>
        <v>30</v>
      </c>
      <c r="AC9" s="33">
        <f t="shared" si="4"/>
        <v>0</v>
      </c>
      <c r="AD9" s="33">
        <f t="shared" si="4"/>
        <v>0</v>
      </c>
      <c r="AE9" s="33">
        <f t="shared" si="4"/>
        <v>30</v>
      </c>
      <c r="AF9" s="33">
        <f t="shared" si="4"/>
        <v>0</v>
      </c>
      <c r="AG9" s="33">
        <f t="shared" si="4"/>
        <v>0</v>
      </c>
      <c r="AH9" s="33">
        <f t="shared" si="4"/>
        <v>60</v>
      </c>
      <c r="AI9" s="33">
        <f t="shared" si="4"/>
        <v>0</v>
      </c>
      <c r="AJ9" s="33">
        <f t="shared" si="4"/>
        <v>0</v>
      </c>
      <c r="AK9" s="33">
        <f t="shared" si="4"/>
        <v>0</v>
      </c>
      <c r="AL9" s="33">
        <f t="shared" si="4"/>
        <v>0</v>
      </c>
      <c r="AM9" s="33">
        <f t="shared" si="4"/>
        <v>0</v>
      </c>
      <c r="AN9" s="33">
        <f>AN13+AN14</f>
        <v>60</v>
      </c>
      <c r="AO9" s="33">
        <f aca="true" t="shared" si="5" ref="AO9:BB9">AO10+AO11+AO12+AO13+AO14</f>
        <v>0</v>
      </c>
      <c r="AP9" s="33">
        <f t="shared" si="5"/>
        <v>0</v>
      </c>
      <c r="AQ9" s="33">
        <f t="shared" si="5"/>
        <v>30</v>
      </c>
      <c r="AR9" s="33">
        <f t="shared" si="5"/>
        <v>0</v>
      </c>
      <c r="AS9" s="33">
        <f t="shared" si="5"/>
        <v>0</v>
      </c>
      <c r="AT9" s="33">
        <f t="shared" si="5"/>
        <v>0</v>
      </c>
      <c r="AU9" s="33">
        <f t="shared" si="5"/>
        <v>0</v>
      </c>
      <c r="AV9" s="33">
        <f t="shared" si="5"/>
        <v>0</v>
      </c>
      <c r="AW9" s="33">
        <f t="shared" si="5"/>
        <v>0</v>
      </c>
      <c r="AX9" s="33">
        <f t="shared" si="5"/>
        <v>0</v>
      </c>
      <c r="AY9" s="33">
        <f t="shared" si="5"/>
        <v>0</v>
      </c>
      <c r="AZ9" s="33">
        <f t="shared" si="5"/>
        <v>0</v>
      </c>
      <c r="BA9" s="34">
        <f t="shared" si="5"/>
        <v>0</v>
      </c>
      <c r="BB9" s="35">
        <f t="shared" si="5"/>
        <v>0</v>
      </c>
    </row>
    <row r="10" spans="1:54" ht="12.75">
      <c r="A10" s="40">
        <v>1</v>
      </c>
      <c r="B10" s="36" t="s">
        <v>37</v>
      </c>
      <c r="C10" s="39">
        <v>2</v>
      </c>
      <c r="D10" s="99">
        <v>3</v>
      </c>
      <c r="E10" s="99">
        <v>3</v>
      </c>
      <c r="F10" s="99"/>
      <c r="G10" s="99"/>
      <c r="H10" s="99"/>
      <c r="I10" s="99"/>
      <c r="J10" s="65"/>
      <c r="K10" s="65">
        <v>6</v>
      </c>
      <c r="L10" s="37">
        <v>60</v>
      </c>
      <c r="M10" s="66">
        <v>60</v>
      </c>
      <c r="N10" s="66"/>
      <c r="O10" s="66"/>
      <c r="P10" s="66"/>
      <c r="Q10" s="66"/>
      <c r="R10" s="67"/>
      <c r="S10" s="68">
        <v>30</v>
      </c>
      <c r="T10" s="39"/>
      <c r="U10" s="39"/>
      <c r="V10" s="39"/>
      <c r="W10" s="39"/>
      <c r="X10" s="39"/>
      <c r="Y10" s="39">
        <v>30</v>
      </c>
      <c r="Z10" s="39"/>
      <c r="AA10" s="39"/>
      <c r="AB10" s="39"/>
      <c r="AC10" s="39"/>
      <c r="AD10" s="69"/>
      <c r="AE10" s="68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69"/>
      <c r="AQ10" s="65"/>
      <c r="AR10" s="39"/>
      <c r="AS10" s="39"/>
      <c r="AT10" s="39"/>
      <c r="AU10" s="39"/>
      <c r="AV10" s="39"/>
      <c r="AW10" s="39"/>
      <c r="AX10" s="39"/>
      <c r="AY10" s="39"/>
      <c r="AZ10" s="39"/>
      <c r="BA10" s="70"/>
      <c r="BB10" s="39"/>
    </row>
    <row r="11" spans="1:54" ht="20.25" customHeight="1">
      <c r="A11" s="40">
        <v>2</v>
      </c>
      <c r="B11" s="38" t="s">
        <v>38</v>
      </c>
      <c r="C11" s="39">
        <v>5</v>
      </c>
      <c r="D11" s="99"/>
      <c r="E11" s="99"/>
      <c r="F11" s="99"/>
      <c r="G11" s="99"/>
      <c r="H11" s="99">
        <v>2</v>
      </c>
      <c r="I11" s="99"/>
      <c r="J11" s="65"/>
      <c r="K11" s="65">
        <v>2</v>
      </c>
      <c r="L11" s="37">
        <v>30</v>
      </c>
      <c r="M11" s="65">
        <v>30</v>
      </c>
      <c r="N11" s="39"/>
      <c r="O11" s="39"/>
      <c r="P11" s="39"/>
      <c r="Q11" s="39"/>
      <c r="R11" s="69"/>
      <c r="S11" s="68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69"/>
      <c r="AE11" s="65"/>
      <c r="AF11" s="39"/>
      <c r="AG11" s="39"/>
      <c r="AH11" s="39"/>
      <c r="AI11" s="39"/>
      <c r="AJ11" s="39"/>
      <c r="AK11" s="39"/>
      <c r="AL11" s="39"/>
      <c r="AM11" s="39"/>
      <c r="AN11" s="39" t="s">
        <v>26</v>
      </c>
      <c r="AO11" s="39"/>
      <c r="AP11" s="69"/>
      <c r="AQ11" s="65">
        <v>30</v>
      </c>
      <c r="AR11" s="39"/>
      <c r="AS11" s="39"/>
      <c r="AT11" s="65"/>
      <c r="AU11" s="65"/>
      <c r="AV11" s="39"/>
      <c r="AW11" s="39"/>
      <c r="AX11" s="39"/>
      <c r="AY11" s="39"/>
      <c r="AZ11" s="65"/>
      <c r="BA11" s="71"/>
      <c r="BB11" s="39"/>
    </row>
    <row r="12" spans="1:54" ht="12.75">
      <c r="A12" s="40">
        <v>3</v>
      </c>
      <c r="B12" s="38" t="s">
        <v>81</v>
      </c>
      <c r="C12" s="39">
        <v>3</v>
      </c>
      <c r="D12" s="99"/>
      <c r="E12" s="99"/>
      <c r="F12" s="99">
        <v>4</v>
      </c>
      <c r="G12" s="99"/>
      <c r="H12" s="99"/>
      <c r="I12" s="99"/>
      <c r="J12" s="65"/>
      <c r="K12" s="65">
        <v>4</v>
      </c>
      <c r="L12" s="37">
        <v>30</v>
      </c>
      <c r="M12" s="39">
        <v>30</v>
      </c>
      <c r="N12" s="39"/>
      <c r="O12" s="39"/>
      <c r="P12" s="39"/>
      <c r="Q12" s="39"/>
      <c r="R12" s="69"/>
      <c r="S12" s="68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69"/>
      <c r="AE12" s="68">
        <v>30</v>
      </c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69"/>
      <c r="AQ12" s="65"/>
      <c r="AR12" s="39"/>
      <c r="AS12" s="39"/>
      <c r="AT12" s="39"/>
      <c r="AU12" s="39"/>
      <c r="AV12" s="70"/>
      <c r="AW12" s="70"/>
      <c r="AX12" s="70"/>
      <c r="AY12" s="70"/>
      <c r="AZ12" s="70"/>
      <c r="BA12" s="70"/>
      <c r="BB12" s="39"/>
    </row>
    <row r="13" spans="1:54" ht="12.75">
      <c r="A13" s="40">
        <v>4</v>
      </c>
      <c r="B13" s="101" t="s">
        <v>74</v>
      </c>
      <c r="C13" s="39">
        <v>4</v>
      </c>
      <c r="D13" s="99">
        <v>2</v>
      </c>
      <c r="E13" s="99">
        <v>2</v>
      </c>
      <c r="F13" s="99">
        <v>2</v>
      </c>
      <c r="G13" s="99">
        <v>2</v>
      </c>
      <c r="H13" s="99"/>
      <c r="I13" s="99"/>
      <c r="J13" s="65"/>
      <c r="K13" s="65">
        <v>8</v>
      </c>
      <c r="L13" s="37">
        <v>120</v>
      </c>
      <c r="M13" s="39"/>
      <c r="N13" s="39"/>
      <c r="O13" s="39"/>
      <c r="P13" s="39">
        <v>120</v>
      </c>
      <c r="Q13" s="39"/>
      <c r="R13" s="69"/>
      <c r="S13" s="68"/>
      <c r="T13" s="39"/>
      <c r="U13" s="39"/>
      <c r="V13" s="39">
        <v>30</v>
      </c>
      <c r="W13" s="39"/>
      <c r="X13" s="39"/>
      <c r="Y13" s="39"/>
      <c r="Z13" s="39"/>
      <c r="AA13" s="39"/>
      <c r="AB13" s="39">
        <v>30</v>
      </c>
      <c r="AC13" s="39"/>
      <c r="AD13" s="69"/>
      <c r="AE13" s="68"/>
      <c r="AF13" s="39"/>
      <c r="AG13" s="39"/>
      <c r="AH13" s="39">
        <v>30</v>
      </c>
      <c r="AI13" s="39"/>
      <c r="AJ13" s="39"/>
      <c r="AK13" s="39"/>
      <c r="AL13" s="39"/>
      <c r="AM13" s="39"/>
      <c r="AN13" s="39">
        <v>30</v>
      </c>
      <c r="AO13" s="39"/>
      <c r="AP13" s="69"/>
      <c r="AQ13" s="65"/>
      <c r="AR13" s="39"/>
      <c r="AS13" s="39"/>
      <c r="AT13" s="39"/>
      <c r="AU13" s="39"/>
      <c r="AV13" s="70"/>
      <c r="AW13" s="70"/>
      <c r="AX13" s="70"/>
      <c r="AY13" s="70"/>
      <c r="AZ13" s="70"/>
      <c r="BA13" s="70"/>
      <c r="BB13" s="39"/>
    </row>
    <row r="14" spans="1:54" ht="12.75">
      <c r="A14" s="40">
        <v>5</v>
      </c>
      <c r="B14" s="101" t="s">
        <v>27</v>
      </c>
      <c r="C14" s="39"/>
      <c r="D14" s="99"/>
      <c r="E14" s="99"/>
      <c r="F14" s="99">
        <v>1</v>
      </c>
      <c r="G14" s="99">
        <v>1</v>
      </c>
      <c r="H14" s="99"/>
      <c r="I14" s="99"/>
      <c r="J14" s="65"/>
      <c r="K14" s="65">
        <v>2</v>
      </c>
      <c r="L14" s="37">
        <v>60</v>
      </c>
      <c r="M14" s="66"/>
      <c r="N14" s="66"/>
      <c r="O14" s="66"/>
      <c r="P14" s="66">
        <v>60</v>
      </c>
      <c r="Q14" s="66"/>
      <c r="R14" s="67"/>
      <c r="S14" s="68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69"/>
      <c r="AE14" s="68"/>
      <c r="AF14" s="39"/>
      <c r="AG14" s="39"/>
      <c r="AH14" s="39">
        <v>30</v>
      </c>
      <c r="AI14" s="39"/>
      <c r="AJ14" s="39"/>
      <c r="AK14" s="39"/>
      <c r="AL14" s="39"/>
      <c r="AM14" s="39"/>
      <c r="AN14" s="39">
        <v>30</v>
      </c>
      <c r="AO14" s="39"/>
      <c r="AP14" s="69"/>
      <c r="AQ14" s="65"/>
      <c r="AR14" s="39"/>
      <c r="AS14" s="39"/>
      <c r="AT14" s="39"/>
      <c r="AU14" s="39"/>
      <c r="AV14" s="39"/>
      <c r="AW14" s="39"/>
      <c r="AX14" s="39"/>
      <c r="AY14" s="39"/>
      <c r="AZ14" s="39"/>
      <c r="BA14" s="70"/>
      <c r="BB14" s="39"/>
    </row>
    <row r="15" spans="1:54" ht="12.75">
      <c r="A15" s="63" t="s">
        <v>28</v>
      </c>
      <c r="B15" s="44" t="s">
        <v>29</v>
      </c>
      <c r="C15" s="64"/>
      <c r="D15" s="96">
        <f aca="true" t="shared" si="6" ref="D15:I15">D16+D17+D18+D19+D20+D21+D22</f>
        <v>22</v>
      </c>
      <c r="E15" s="96">
        <f t="shared" si="6"/>
        <v>15</v>
      </c>
      <c r="F15" s="96">
        <f t="shared" si="6"/>
        <v>7</v>
      </c>
      <c r="G15" s="96">
        <f t="shared" si="6"/>
        <v>0</v>
      </c>
      <c r="H15" s="96">
        <f t="shared" si="6"/>
        <v>0</v>
      </c>
      <c r="I15" s="96">
        <f t="shared" si="6"/>
        <v>0</v>
      </c>
      <c r="J15" s="96"/>
      <c r="K15" s="32">
        <f>K16+K17+K18+K19+K20+K21+K22</f>
        <v>44</v>
      </c>
      <c r="L15" s="32">
        <f>L16+L17+L18+L19+L20+L21+L22</f>
        <v>420</v>
      </c>
      <c r="M15" s="33">
        <f>M16+M17+M18+M19+M20+M21+M22</f>
        <v>240</v>
      </c>
      <c r="N15" s="33">
        <f>N16+N17+N18+N19+N20+N21+N22</f>
        <v>0</v>
      </c>
      <c r="O15" s="33">
        <f>O16+O17+O18+O19+O20+O21+O22</f>
        <v>0</v>
      </c>
      <c r="P15" s="33">
        <f>P16+P17+P18+P19+P20+P21+P22</f>
        <v>180</v>
      </c>
      <c r="Q15" s="33">
        <f>Q16+Q17+Q18+Q19+Q20+Q21+Q22</f>
        <v>0</v>
      </c>
      <c r="R15" s="33">
        <f>R16+R17+R18+R19+R20+R21+R22</f>
        <v>0</v>
      </c>
      <c r="S15" s="33">
        <f>S16+S17+S18+S19+S20+S21+S22</f>
        <v>90</v>
      </c>
      <c r="T15" s="33">
        <f aca="true" t="shared" si="7" ref="T15:AZ15">T16+T17+T18+T19+T20+T21+T22</f>
        <v>0</v>
      </c>
      <c r="U15" s="33">
        <f t="shared" si="7"/>
        <v>0</v>
      </c>
      <c r="V15" s="33">
        <f t="shared" si="7"/>
        <v>150</v>
      </c>
      <c r="W15" s="33">
        <f t="shared" si="7"/>
        <v>0</v>
      </c>
      <c r="X15" s="33">
        <f t="shared" si="7"/>
        <v>0</v>
      </c>
      <c r="Y15" s="33">
        <f t="shared" si="7"/>
        <v>60</v>
      </c>
      <c r="Z15" s="33">
        <f t="shared" si="7"/>
        <v>0</v>
      </c>
      <c r="AA15" s="33">
        <f t="shared" si="7"/>
        <v>0</v>
      </c>
      <c r="AB15" s="33">
        <f t="shared" si="7"/>
        <v>60</v>
      </c>
      <c r="AC15" s="33">
        <f t="shared" si="7"/>
        <v>0</v>
      </c>
      <c r="AD15" s="33">
        <f t="shared" si="7"/>
        <v>0</v>
      </c>
      <c r="AE15" s="33">
        <f t="shared" si="7"/>
        <v>30</v>
      </c>
      <c r="AF15" s="33">
        <f t="shared" si="7"/>
        <v>0</v>
      </c>
      <c r="AG15" s="33">
        <f t="shared" si="7"/>
        <v>0</v>
      </c>
      <c r="AH15" s="33">
        <f t="shared" si="7"/>
        <v>30</v>
      </c>
      <c r="AI15" s="33">
        <f t="shared" si="7"/>
        <v>0</v>
      </c>
      <c r="AJ15" s="33">
        <f t="shared" si="7"/>
        <v>0</v>
      </c>
      <c r="AK15" s="33">
        <f t="shared" si="7"/>
        <v>0</v>
      </c>
      <c r="AL15" s="33">
        <f t="shared" si="7"/>
        <v>0</v>
      </c>
      <c r="AM15" s="33">
        <f t="shared" si="7"/>
        <v>0</v>
      </c>
      <c r="AN15" s="33">
        <f t="shared" si="7"/>
        <v>0</v>
      </c>
      <c r="AO15" s="33">
        <f t="shared" si="7"/>
        <v>0</v>
      </c>
      <c r="AP15" s="33">
        <f t="shared" si="7"/>
        <v>0</v>
      </c>
      <c r="AQ15" s="33">
        <f t="shared" si="7"/>
        <v>0</v>
      </c>
      <c r="AR15" s="33">
        <f t="shared" si="7"/>
        <v>0</v>
      </c>
      <c r="AS15" s="33">
        <f t="shared" si="7"/>
        <v>0</v>
      </c>
      <c r="AT15" s="33">
        <f t="shared" si="7"/>
        <v>0</v>
      </c>
      <c r="AU15" s="33">
        <f t="shared" si="7"/>
        <v>0</v>
      </c>
      <c r="AV15" s="33">
        <f t="shared" si="7"/>
        <v>0</v>
      </c>
      <c r="AW15" s="33">
        <f t="shared" si="7"/>
        <v>0</v>
      </c>
      <c r="AX15" s="33">
        <f t="shared" si="7"/>
        <v>0</v>
      </c>
      <c r="AY15" s="33">
        <f t="shared" si="7"/>
        <v>0</v>
      </c>
      <c r="AZ15" s="33">
        <f t="shared" si="7"/>
        <v>0</v>
      </c>
      <c r="BA15" s="34">
        <f>BB16+BB17+BB18+BB19+BB20+BB21+BB22</f>
        <v>0</v>
      </c>
      <c r="BB15" s="35">
        <f>BB16+BB17+BB18+BB19+BB20+BB21+BB22</f>
        <v>0</v>
      </c>
    </row>
    <row r="16" spans="1:54" ht="12.75">
      <c r="A16" s="40">
        <v>1</v>
      </c>
      <c r="B16" s="41" t="s">
        <v>39</v>
      </c>
      <c r="C16" s="39">
        <v>1</v>
      </c>
      <c r="D16" s="99">
        <v>7</v>
      </c>
      <c r="E16" s="99"/>
      <c r="F16" s="99"/>
      <c r="G16" s="99"/>
      <c r="H16" s="99"/>
      <c r="I16" s="99"/>
      <c r="J16" s="65"/>
      <c r="K16" s="65">
        <v>7</v>
      </c>
      <c r="L16" s="37">
        <v>60</v>
      </c>
      <c r="M16" s="39">
        <v>30</v>
      </c>
      <c r="N16" s="39"/>
      <c r="O16" s="39"/>
      <c r="P16" s="39">
        <v>30</v>
      </c>
      <c r="Q16" s="39"/>
      <c r="R16" s="69"/>
      <c r="S16" s="68">
        <v>30</v>
      </c>
      <c r="T16" s="39"/>
      <c r="U16" s="39"/>
      <c r="V16" s="39">
        <v>30</v>
      </c>
      <c r="W16" s="39"/>
      <c r="X16" s="39"/>
      <c r="Y16" s="39"/>
      <c r="Z16" s="39"/>
      <c r="AA16" s="39"/>
      <c r="AB16" s="39"/>
      <c r="AC16" s="39"/>
      <c r="AD16" s="69"/>
      <c r="AE16" s="68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69"/>
      <c r="AQ16" s="65"/>
      <c r="AR16" s="39"/>
      <c r="AS16" s="39"/>
      <c r="AT16" s="39"/>
      <c r="AU16" s="39"/>
      <c r="AV16" s="39"/>
      <c r="AW16" s="39"/>
      <c r="AX16" s="39"/>
      <c r="AY16" s="39"/>
      <c r="AZ16" s="39"/>
      <c r="BA16" s="70"/>
      <c r="BB16" s="39"/>
    </row>
    <row r="17" spans="1:54" ht="12.75">
      <c r="A17" s="40">
        <v>2</v>
      </c>
      <c r="B17" s="42" t="s">
        <v>40</v>
      </c>
      <c r="C17" s="65">
        <v>2</v>
      </c>
      <c r="D17" s="99"/>
      <c r="E17" s="99">
        <v>5</v>
      </c>
      <c r="F17" s="99"/>
      <c r="G17" s="99"/>
      <c r="H17" s="99"/>
      <c r="I17" s="99"/>
      <c r="J17" s="65"/>
      <c r="K17" s="65">
        <v>5</v>
      </c>
      <c r="L17" s="37">
        <v>60</v>
      </c>
      <c r="M17" s="39">
        <v>30</v>
      </c>
      <c r="N17" s="39"/>
      <c r="O17" s="39"/>
      <c r="P17" s="39">
        <v>30</v>
      </c>
      <c r="Q17" s="39"/>
      <c r="R17" s="69"/>
      <c r="S17" s="68"/>
      <c r="T17" s="39"/>
      <c r="U17" s="39"/>
      <c r="V17" s="39"/>
      <c r="W17" s="39"/>
      <c r="X17" s="39"/>
      <c r="Y17" s="39">
        <v>30</v>
      </c>
      <c r="Z17" s="39"/>
      <c r="AA17" s="39"/>
      <c r="AB17" s="39">
        <v>30</v>
      </c>
      <c r="AC17" s="39"/>
      <c r="AD17" s="69"/>
      <c r="AE17" s="68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69"/>
      <c r="AQ17" s="65"/>
      <c r="AR17" s="39"/>
      <c r="AS17" s="39"/>
      <c r="AT17" s="39"/>
      <c r="AU17" s="39"/>
      <c r="AV17" s="39"/>
      <c r="AW17" s="39"/>
      <c r="AX17" s="39"/>
      <c r="AY17" s="39"/>
      <c r="AZ17" s="39"/>
      <c r="BA17" s="70"/>
      <c r="BB17" s="39"/>
    </row>
    <row r="18" spans="1:54" ht="12.75">
      <c r="A18" s="40">
        <v>3</v>
      </c>
      <c r="B18" s="36" t="s">
        <v>41</v>
      </c>
      <c r="C18" s="39">
        <v>1</v>
      </c>
      <c r="D18" s="99">
        <v>7</v>
      </c>
      <c r="E18" s="99"/>
      <c r="F18" s="99"/>
      <c r="G18" s="99"/>
      <c r="H18" s="99"/>
      <c r="I18" s="99"/>
      <c r="J18" s="65"/>
      <c r="K18" s="65">
        <v>7</v>
      </c>
      <c r="L18" s="37">
        <v>60</v>
      </c>
      <c r="M18" s="39">
        <v>30</v>
      </c>
      <c r="N18" s="39"/>
      <c r="O18" s="39"/>
      <c r="P18" s="72">
        <v>30</v>
      </c>
      <c r="Q18" s="39"/>
      <c r="R18" s="69"/>
      <c r="S18" s="68">
        <v>30</v>
      </c>
      <c r="T18" s="39"/>
      <c r="U18" s="39"/>
      <c r="V18" s="39">
        <v>30</v>
      </c>
      <c r="W18" s="39"/>
      <c r="X18" s="39"/>
      <c r="Y18" s="39"/>
      <c r="Z18" s="39"/>
      <c r="AA18" s="39"/>
      <c r="AB18" s="39"/>
      <c r="AC18" s="39"/>
      <c r="AD18" s="69"/>
      <c r="AE18" s="68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69"/>
      <c r="AQ18" s="65"/>
      <c r="AR18" s="39"/>
      <c r="AS18" s="39"/>
      <c r="AT18" s="39"/>
      <c r="AU18" s="39"/>
      <c r="AV18" s="39"/>
      <c r="AW18" s="39"/>
      <c r="AX18" s="39"/>
      <c r="AY18" s="39"/>
      <c r="AZ18" s="39"/>
      <c r="BA18" s="70"/>
      <c r="BB18" s="39"/>
    </row>
    <row r="19" spans="1:54" ht="12.75">
      <c r="A19" s="40">
        <v>4</v>
      </c>
      <c r="B19" s="38" t="s">
        <v>42</v>
      </c>
      <c r="C19" s="39">
        <v>2</v>
      </c>
      <c r="D19" s="99"/>
      <c r="E19" s="99">
        <v>7</v>
      </c>
      <c r="F19" s="99"/>
      <c r="G19" s="99"/>
      <c r="H19" s="99"/>
      <c r="I19" s="99"/>
      <c r="J19" s="65"/>
      <c r="K19" s="65">
        <v>7</v>
      </c>
      <c r="L19" s="37">
        <v>60</v>
      </c>
      <c r="M19" s="39">
        <v>30</v>
      </c>
      <c r="N19" s="39"/>
      <c r="O19" s="39"/>
      <c r="P19" s="39">
        <v>30</v>
      </c>
      <c r="Q19" s="39"/>
      <c r="R19" s="69"/>
      <c r="S19" s="68"/>
      <c r="T19" s="39"/>
      <c r="U19" s="39"/>
      <c r="V19" s="39"/>
      <c r="W19" s="39"/>
      <c r="X19" s="39"/>
      <c r="Y19" s="39">
        <v>30</v>
      </c>
      <c r="Z19" s="39"/>
      <c r="AA19" s="39"/>
      <c r="AB19" s="39">
        <v>30</v>
      </c>
      <c r="AC19" s="39"/>
      <c r="AD19" s="69"/>
      <c r="AE19" s="68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69"/>
      <c r="AQ19" s="65"/>
      <c r="AR19" s="39"/>
      <c r="AS19" s="39"/>
      <c r="AT19" s="39"/>
      <c r="AU19" s="39"/>
      <c r="AV19" s="39"/>
      <c r="AW19" s="39"/>
      <c r="AX19" s="39"/>
      <c r="AY19" s="39"/>
      <c r="AZ19" s="39"/>
      <c r="BA19" s="70"/>
      <c r="BB19" s="39"/>
    </row>
    <row r="20" spans="1:54" ht="12.75">
      <c r="A20" s="40">
        <v>5</v>
      </c>
      <c r="B20" s="43" t="s">
        <v>43</v>
      </c>
      <c r="C20" s="39">
        <v>3</v>
      </c>
      <c r="D20" s="99"/>
      <c r="E20" s="99"/>
      <c r="F20" s="99">
        <v>7</v>
      </c>
      <c r="G20" s="99"/>
      <c r="H20" s="99"/>
      <c r="I20" s="99"/>
      <c r="J20" s="65"/>
      <c r="K20" s="65">
        <v>7</v>
      </c>
      <c r="L20" s="37">
        <v>60</v>
      </c>
      <c r="M20" s="39">
        <v>30</v>
      </c>
      <c r="N20" s="39"/>
      <c r="O20" s="39"/>
      <c r="P20" s="39">
        <v>30</v>
      </c>
      <c r="Q20" s="39"/>
      <c r="R20" s="69"/>
      <c r="S20" s="68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69"/>
      <c r="AE20" s="68">
        <v>30</v>
      </c>
      <c r="AF20" s="39"/>
      <c r="AG20" s="39"/>
      <c r="AH20" s="39">
        <v>30</v>
      </c>
      <c r="AI20" s="39"/>
      <c r="AJ20" s="39"/>
      <c r="AK20" s="39"/>
      <c r="AL20" s="39"/>
      <c r="AM20" s="39"/>
      <c r="AN20" s="39"/>
      <c r="AO20" s="39"/>
      <c r="AP20" s="69"/>
      <c r="AQ20" s="65"/>
      <c r="AR20" s="39"/>
      <c r="AS20" s="39"/>
      <c r="AT20" s="39"/>
      <c r="AU20" s="39"/>
      <c r="AV20" s="39"/>
      <c r="AW20" s="39"/>
      <c r="AX20" s="39"/>
      <c r="AY20" s="39"/>
      <c r="AZ20" s="39"/>
      <c r="BA20" s="70"/>
      <c r="BB20" s="39"/>
    </row>
    <row r="21" spans="1:54" ht="12.75">
      <c r="A21" s="40">
        <v>6</v>
      </c>
      <c r="B21" s="36" t="s">
        <v>44</v>
      </c>
      <c r="C21" s="39">
        <v>2</v>
      </c>
      <c r="D21" s="99">
        <v>1</v>
      </c>
      <c r="E21" s="99">
        <v>3</v>
      </c>
      <c r="F21" s="99"/>
      <c r="G21" s="99"/>
      <c r="H21" s="99"/>
      <c r="I21" s="99"/>
      <c r="J21" s="65"/>
      <c r="K21" s="65">
        <v>4</v>
      </c>
      <c r="L21" s="37">
        <v>60</v>
      </c>
      <c r="M21" s="39">
        <v>60</v>
      </c>
      <c r="N21" s="39"/>
      <c r="O21" s="39"/>
      <c r="P21" s="39"/>
      <c r="Q21" s="39"/>
      <c r="R21" s="69"/>
      <c r="S21" s="68"/>
      <c r="T21" s="39"/>
      <c r="U21" s="39"/>
      <c r="V21" s="39">
        <v>60</v>
      </c>
      <c r="W21" s="39"/>
      <c r="X21" s="39"/>
      <c r="Y21" s="39"/>
      <c r="Z21" s="39"/>
      <c r="AA21" s="39"/>
      <c r="AB21" s="39"/>
      <c r="AC21" s="39"/>
      <c r="AD21" s="69"/>
      <c r="AE21" s="68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69"/>
      <c r="AQ21" s="65"/>
      <c r="AR21" s="39"/>
      <c r="AS21" s="39"/>
      <c r="AT21" s="39"/>
      <c r="AU21" s="39"/>
      <c r="AV21" s="39"/>
      <c r="AW21" s="39"/>
      <c r="AX21" s="39"/>
      <c r="AY21" s="39"/>
      <c r="AZ21" s="39"/>
      <c r="BA21" s="70"/>
      <c r="BB21" s="39"/>
    </row>
    <row r="22" spans="1:54" ht="25.5">
      <c r="A22" s="40">
        <v>7</v>
      </c>
      <c r="B22" s="38" t="s">
        <v>45</v>
      </c>
      <c r="C22" s="39">
        <v>1</v>
      </c>
      <c r="D22" s="99">
        <v>7</v>
      </c>
      <c r="E22" s="99"/>
      <c r="F22" s="99"/>
      <c r="G22" s="99"/>
      <c r="H22" s="99"/>
      <c r="I22" s="99"/>
      <c r="J22" s="65"/>
      <c r="K22" s="65">
        <v>7</v>
      </c>
      <c r="L22" s="37">
        <v>60</v>
      </c>
      <c r="M22" s="39">
        <v>30</v>
      </c>
      <c r="N22" s="39"/>
      <c r="O22" s="39"/>
      <c r="P22" s="39">
        <v>30</v>
      </c>
      <c r="Q22" s="39"/>
      <c r="R22" s="69"/>
      <c r="S22" s="68">
        <v>30</v>
      </c>
      <c r="T22" s="39"/>
      <c r="U22" s="39"/>
      <c r="V22" s="39">
        <v>30</v>
      </c>
      <c r="W22" s="39"/>
      <c r="X22" s="39"/>
      <c r="Y22" s="39"/>
      <c r="Z22" s="39"/>
      <c r="AA22" s="39"/>
      <c r="AB22" s="39"/>
      <c r="AC22" s="39"/>
      <c r="AD22" s="69"/>
      <c r="AE22" s="68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69"/>
      <c r="AQ22" s="65"/>
      <c r="AR22" s="39"/>
      <c r="AS22" s="39"/>
      <c r="AT22" s="39"/>
      <c r="AU22" s="39"/>
      <c r="AV22" s="39"/>
      <c r="AW22" s="39"/>
      <c r="AX22" s="39"/>
      <c r="AY22" s="39"/>
      <c r="AZ22" s="39"/>
      <c r="BA22" s="70"/>
      <c r="BB22" s="39"/>
    </row>
    <row r="23" spans="1:54" ht="12.75">
      <c r="A23" s="63" t="s">
        <v>30</v>
      </c>
      <c r="B23" s="44" t="s">
        <v>31</v>
      </c>
      <c r="C23" s="64"/>
      <c r="D23" s="96">
        <f aca="true" t="shared" si="8" ref="D23:I23">D24+D25+D26+D27+D28+D29+D30+D31</f>
        <v>0</v>
      </c>
      <c r="E23" s="96">
        <f t="shared" si="8"/>
        <v>0</v>
      </c>
      <c r="F23" s="96">
        <f t="shared" si="8"/>
        <v>4</v>
      </c>
      <c r="G23" s="96">
        <f t="shared" si="8"/>
        <v>11</v>
      </c>
      <c r="H23" s="96">
        <f t="shared" si="8"/>
        <v>5</v>
      </c>
      <c r="I23" s="96">
        <f t="shared" si="8"/>
        <v>4</v>
      </c>
      <c r="J23" s="96"/>
      <c r="K23" s="32">
        <f>K24+K25+K26+K27+K28+K29+K30+K31</f>
        <v>24</v>
      </c>
      <c r="L23" s="32">
        <f>L24+L25+L26+L27+L28+L29+L30+L31</f>
        <v>270</v>
      </c>
      <c r="M23" s="33">
        <f>M24+M25+M26+M27+M28+M29+M30+M31</f>
        <v>210</v>
      </c>
      <c r="N23" s="33">
        <f aca="true" t="shared" si="9" ref="N23:BB23">N24+N25+N26+N31</f>
        <v>0</v>
      </c>
      <c r="O23" s="33">
        <f t="shared" si="9"/>
        <v>60</v>
      </c>
      <c r="P23" s="33">
        <f t="shared" si="9"/>
        <v>0</v>
      </c>
      <c r="Q23" s="33">
        <f t="shared" si="9"/>
        <v>0</v>
      </c>
      <c r="R23" s="33">
        <f t="shared" si="9"/>
        <v>0</v>
      </c>
      <c r="S23" s="33">
        <f t="shared" si="9"/>
        <v>0</v>
      </c>
      <c r="T23" s="33">
        <f t="shared" si="9"/>
        <v>0</v>
      </c>
      <c r="U23" s="33">
        <f t="shared" si="9"/>
        <v>0</v>
      </c>
      <c r="V23" s="33">
        <f t="shared" si="9"/>
        <v>0</v>
      </c>
      <c r="W23" s="33">
        <f t="shared" si="9"/>
        <v>0</v>
      </c>
      <c r="X23" s="33">
        <f t="shared" si="9"/>
        <v>0</v>
      </c>
      <c r="Y23" s="33">
        <f t="shared" si="9"/>
        <v>0</v>
      </c>
      <c r="Z23" s="33">
        <f t="shared" si="9"/>
        <v>0</v>
      </c>
      <c r="AA23" s="33">
        <f t="shared" si="9"/>
        <v>0</v>
      </c>
      <c r="AB23" s="33">
        <f t="shared" si="9"/>
        <v>0</v>
      </c>
      <c r="AC23" s="33">
        <f t="shared" si="9"/>
        <v>0</v>
      </c>
      <c r="AD23" s="33">
        <f t="shared" si="9"/>
        <v>0</v>
      </c>
      <c r="AE23" s="33">
        <f>AE24+AE25+AE26+AE27+AE28+AE29+AE30+AE31</f>
        <v>60</v>
      </c>
      <c r="AF23" s="33">
        <f t="shared" si="9"/>
        <v>0</v>
      </c>
      <c r="AG23" s="33">
        <f t="shared" si="9"/>
        <v>0</v>
      </c>
      <c r="AH23" s="33">
        <f t="shared" si="9"/>
        <v>0</v>
      </c>
      <c r="AI23" s="33">
        <f t="shared" si="9"/>
        <v>0</v>
      </c>
      <c r="AJ23" s="33">
        <f t="shared" si="9"/>
        <v>0</v>
      </c>
      <c r="AK23" s="33">
        <f>AK24+AK25+AK26+AK27+AK28+AK29+AK30+AK31</f>
        <v>90</v>
      </c>
      <c r="AL23" s="33">
        <f t="shared" si="9"/>
        <v>0</v>
      </c>
      <c r="AM23" s="33">
        <f t="shared" si="9"/>
        <v>0</v>
      </c>
      <c r="AN23" s="33">
        <f t="shared" si="9"/>
        <v>0</v>
      </c>
      <c r="AO23" s="33">
        <f t="shared" si="9"/>
        <v>0</v>
      </c>
      <c r="AP23" s="33">
        <f t="shared" si="9"/>
        <v>0</v>
      </c>
      <c r="AQ23" s="33">
        <f>AQ24+AQ25+AQ26+AQ27+AQ28+AQ29+AQ30+AQ31</f>
        <v>30</v>
      </c>
      <c r="AR23" s="33">
        <f t="shared" si="9"/>
        <v>0</v>
      </c>
      <c r="AS23" s="33">
        <f t="shared" si="9"/>
        <v>60</v>
      </c>
      <c r="AT23" s="33">
        <f t="shared" si="9"/>
        <v>0</v>
      </c>
      <c r="AU23" s="33">
        <f t="shared" si="9"/>
        <v>0</v>
      </c>
      <c r="AV23" s="33">
        <f t="shared" si="9"/>
        <v>0</v>
      </c>
      <c r="AW23" s="33">
        <f t="shared" si="9"/>
        <v>30</v>
      </c>
      <c r="AX23" s="33">
        <f t="shared" si="9"/>
        <v>0</v>
      </c>
      <c r="AY23" s="33">
        <f t="shared" si="9"/>
        <v>0</v>
      </c>
      <c r="AZ23" s="33">
        <f t="shared" si="9"/>
        <v>0</v>
      </c>
      <c r="BA23" s="34">
        <f t="shared" si="9"/>
        <v>0</v>
      </c>
      <c r="BB23" s="35">
        <f t="shared" si="9"/>
        <v>0</v>
      </c>
    </row>
    <row r="24" spans="1:54" ht="12.75">
      <c r="A24" s="40">
        <v>1</v>
      </c>
      <c r="B24" s="38" t="s">
        <v>46</v>
      </c>
      <c r="C24" s="39">
        <v>6</v>
      </c>
      <c r="D24" s="99"/>
      <c r="E24" s="99"/>
      <c r="F24" s="99"/>
      <c r="G24" s="99"/>
      <c r="H24" s="99"/>
      <c r="I24" s="99">
        <v>4</v>
      </c>
      <c r="J24" s="65"/>
      <c r="K24" s="65">
        <v>4</v>
      </c>
      <c r="L24" s="37">
        <v>30</v>
      </c>
      <c r="M24" s="39">
        <v>30</v>
      </c>
      <c r="N24" s="39"/>
      <c r="O24" s="39"/>
      <c r="P24" s="39"/>
      <c r="Q24" s="39"/>
      <c r="R24" s="69"/>
      <c r="S24" s="68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69"/>
      <c r="AE24" s="68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69"/>
      <c r="AQ24" s="65"/>
      <c r="AR24" s="39"/>
      <c r="AS24" s="39"/>
      <c r="AT24" s="39"/>
      <c r="AU24" s="39"/>
      <c r="AV24" s="39"/>
      <c r="AW24" s="39">
        <v>30</v>
      </c>
      <c r="AX24" s="39"/>
      <c r="AY24" s="39"/>
      <c r="AZ24" s="39"/>
      <c r="BA24" s="70"/>
      <c r="BB24" s="39"/>
    </row>
    <row r="25" spans="1:54" ht="12.75">
      <c r="A25" s="40">
        <v>2</v>
      </c>
      <c r="B25" s="38" t="s">
        <v>47</v>
      </c>
      <c r="C25" s="39">
        <v>4</v>
      </c>
      <c r="D25" s="99"/>
      <c r="E25" s="99"/>
      <c r="F25" s="99"/>
      <c r="G25" s="99">
        <v>4</v>
      </c>
      <c r="H25" s="99"/>
      <c r="I25" s="99"/>
      <c r="J25" s="65"/>
      <c r="K25" s="65">
        <v>4</v>
      </c>
      <c r="L25" s="37">
        <v>30</v>
      </c>
      <c r="M25" s="39">
        <v>30</v>
      </c>
      <c r="N25" s="39"/>
      <c r="O25" s="39"/>
      <c r="P25" s="39"/>
      <c r="Q25" s="39"/>
      <c r="R25" s="69"/>
      <c r="S25" s="68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69"/>
      <c r="AE25" s="68"/>
      <c r="AF25" s="39"/>
      <c r="AG25" s="39"/>
      <c r="AH25" s="39"/>
      <c r="AI25" s="39"/>
      <c r="AJ25" s="39"/>
      <c r="AK25" s="39">
        <v>30</v>
      </c>
      <c r="AL25" s="39"/>
      <c r="AM25" s="39"/>
      <c r="AN25" s="39"/>
      <c r="AO25" s="39"/>
      <c r="AP25" s="69"/>
      <c r="AQ25" s="65"/>
      <c r="AR25" s="39"/>
      <c r="AS25" s="39"/>
      <c r="AT25" s="39"/>
      <c r="AU25" s="39"/>
      <c r="AV25" s="70"/>
      <c r="AW25" s="70"/>
      <c r="AX25" s="70"/>
      <c r="AY25" s="70"/>
      <c r="AZ25" s="70"/>
      <c r="BA25" s="70"/>
      <c r="BB25" s="39"/>
    </row>
    <row r="26" spans="1:54" ht="12.75">
      <c r="A26" s="40">
        <v>3</v>
      </c>
      <c r="B26" s="38" t="s">
        <v>48</v>
      </c>
      <c r="C26" s="39"/>
      <c r="D26" s="99"/>
      <c r="E26" s="99"/>
      <c r="F26" s="99"/>
      <c r="G26" s="99"/>
      <c r="H26" s="99">
        <v>2</v>
      </c>
      <c r="I26" s="99"/>
      <c r="J26" s="65"/>
      <c r="K26" s="65">
        <v>2</v>
      </c>
      <c r="L26" s="37">
        <v>30</v>
      </c>
      <c r="M26" s="39"/>
      <c r="N26" s="39"/>
      <c r="O26" s="39">
        <v>30</v>
      </c>
      <c r="P26" s="39"/>
      <c r="Q26" s="39"/>
      <c r="R26" s="69"/>
      <c r="S26" s="68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69"/>
      <c r="AE26" s="68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69"/>
      <c r="AQ26" s="65"/>
      <c r="AR26" s="39"/>
      <c r="AS26" s="39">
        <v>30</v>
      </c>
      <c r="AT26" s="39"/>
      <c r="AU26" s="39"/>
      <c r="AV26" s="39"/>
      <c r="AW26" s="39"/>
      <c r="AX26" s="39"/>
      <c r="AY26" s="39"/>
      <c r="AZ26" s="39"/>
      <c r="BA26" s="70"/>
      <c r="BB26" s="39"/>
    </row>
    <row r="27" spans="1:54" ht="12.75">
      <c r="A27" s="40">
        <v>4</v>
      </c>
      <c r="B27" s="38" t="s">
        <v>49</v>
      </c>
      <c r="C27" s="39">
        <v>4</v>
      </c>
      <c r="D27" s="99"/>
      <c r="E27" s="99"/>
      <c r="F27" s="99">
        <v>1</v>
      </c>
      <c r="G27" s="99">
        <v>4</v>
      </c>
      <c r="H27" s="99"/>
      <c r="I27" s="99"/>
      <c r="J27" s="65"/>
      <c r="K27" s="65">
        <v>5</v>
      </c>
      <c r="L27" s="37">
        <v>60</v>
      </c>
      <c r="M27" s="39">
        <v>60</v>
      </c>
      <c r="N27" s="39"/>
      <c r="O27" s="39"/>
      <c r="P27" s="39"/>
      <c r="Q27" s="39"/>
      <c r="R27" s="69"/>
      <c r="S27" s="68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69"/>
      <c r="AE27" s="68">
        <v>30</v>
      </c>
      <c r="AF27" s="39"/>
      <c r="AG27" s="39"/>
      <c r="AH27" s="39"/>
      <c r="AI27" s="39"/>
      <c r="AJ27" s="39"/>
      <c r="AK27" s="39">
        <v>30</v>
      </c>
      <c r="AL27" s="39"/>
      <c r="AM27" s="39"/>
      <c r="AN27" s="39"/>
      <c r="AO27" s="39"/>
      <c r="AP27" s="69"/>
      <c r="AQ27" s="65"/>
      <c r="AR27" s="39"/>
      <c r="AS27" s="39"/>
      <c r="AT27" s="39"/>
      <c r="AU27" s="39"/>
      <c r="AV27" s="39"/>
      <c r="AW27" s="39"/>
      <c r="AX27" s="39"/>
      <c r="AY27" s="39"/>
      <c r="AZ27" s="39"/>
      <c r="BA27" s="70"/>
      <c r="BB27" s="39"/>
    </row>
    <row r="28" spans="1:54" ht="12.75">
      <c r="A28" s="40">
        <v>5</v>
      </c>
      <c r="B28" s="38" t="s">
        <v>50</v>
      </c>
      <c r="C28" s="39"/>
      <c r="D28" s="99"/>
      <c r="E28" s="99"/>
      <c r="F28" s="99"/>
      <c r="G28" s="99"/>
      <c r="H28" s="99">
        <v>1</v>
      </c>
      <c r="I28" s="99"/>
      <c r="J28" s="65"/>
      <c r="K28" s="65">
        <v>1</v>
      </c>
      <c r="L28" s="37">
        <v>30</v>
      </c>
      <c r="M28" s="39">
        <v>30</v>
      </c>
      <c r="N28" s="39"/>
      <c r="O28" s="39"/>
      <c r="P28" s="39"/>
      <c r="Q28" s="39"/>
      <c r="R28" s="69"/>
      <c r="S28" s="68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69"/>
      <c r="AE28" s="68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69"/>
      <c r="AQ28" s="65">
        <v>30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70"/>
      <c r="BB28" s="39"/>
    </row>
    <row r="29" spans="1:54" ht="12.75">
      <c r="A29" s="40">
        <v>6</v>
      </c>
      <c r="B29" s="38" t="s">
        <v>51</v>
      </c>
      <c r="C29" s="39"/>
      <c r="D29" s="99"/>
      <c r="E29" s="99"/>
      <c r="F29" s="99">
        <v>3</v>
      </c>
      <c r="G29" s="99"/>
      <c r="H29" s="99"/>
      <c r="I29" s="99"/>
      <c r="J29" s="65"/>
      <c r="K29" s="65">
        <v>3</v>
      </c>
      <c r="L29" s="37">
        <v>30</v>
      </c>
      <c r="M29" s="39">
        <v>30</v>
      </c>
      <c r="N29" s="39"/>
      <c r="O29" s="39"/>
      <c r="P29" s="39"/>
      <c r="Q29" s="39"/>
      <c r="R29" s="69"/>
      <c r="S29" s="68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69"/>
      <c r="AE29" s="68">
        <v>30</v>
      </c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69"/>
      <c r="AQ29" s="65"/>
      <c r="AR29" s="39"/>
      <c r="AS29" s="39"/>
      <c r="AT29" s="39"/>
      <c r="AU29" s="39"/>
      <c r="AV29" s="39"/>
      <c r="AW29" s="39"/>
      <c r="AX29" s="39"/>
      <c r="AY29" s="39"/>
      <c r="AZ29" s="39"/>
      <c r="BA29" s="70"/>
      <c r="BB29" s="39"/>
    </row>
    <row r="30" spans="1:54" ht="12.75">
      <c r="A30" s="40">
        <v>7</v>
      </c>
      <c r="B30" s="38" t="s">
        <v>52</v>
      </c>
      <c r="C30" s="39">
        <v>4</v>
      </c>
      <c r="D30" s="99"/>
      <c r="E30" s="99"/>
      <c r="F30" s="99"/>
      <c r="G30" s="99">
        <v>3</v>
      </c>
      <c r="H30" s="99"/>
      <c r="I30" s="99"/>
      <c r="J30" s="65"/>
      <c r="K30" s="65">
        <v>3</v>
      </c>
      <c r="L30" s="37">
        <v>30</v>
      </c>
      <c r="M30" s="39">
        <v>30</v>
      </c>
      <c r="N30" s="39"/>
      <c r="O30" s="39"/>
      <c r="P30" s="39"/>
      <c r="Q30" s="39"/>
      <c r="R30" s="69"/>
      <c r="S30" s="68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69"/>
      <c r="AE30" s="68"/>
      <c r="AF30" s="39"/>
      <c r="AG30" s="39"/>
      <c r="AH30" s="39"/>
      <c r="AI30" s="39"/>
      <c r="AJ30" s="39"/>
      <c r="AK30" s="39">
        <v>30</v>
      </c>
      <c r="AL30" s="39"/>
      <c r="AM30" s="39"/>
      <c r="AN30" s="39"/>
      <c r="AO30" s="39"/>
      <c r="AP30" s="69"/>
      <c r="AQ30" s="65"/>
      <c r="AR30" s="39"/>
      <c r="AS30" s="39"/>
      <c r="AT30" s="39"/>
      <c r="AU30" s="39"/>
      <c r="AV30" s="39"/>
      <c r="AW30" s="39"/>
      <c r="AX30" s="39"/>
      <c r="AY30" s="39"/>
      <c r="AZ30" s="39"/>
      <c r="BA30" s="70"/>
      <c r="BB30" s="39"/>
    </row>
    <row r="31" spans="1:54" ht="12.75">
      <c r="A31" s="40">
        <v>8</v>
      </c>
      <c r="B31" s="38" t="s">
        <v>53</v>
      </c>
      <c r="C31" s="39"/>
      <c r="D31" s="99"/>
      <c r="E31" s="99"/>
      <c r="F31" s="99"/>
      <c r="G31" s="99"/>
      <c r="H31" s="99">
        <v>2</v>
      </c>
      <c r="I31" s="99"/>
      <c r="J31" s="65"/>
      <c r="K31" s="65">
        <v>2</v>
      </c>
      <c r="L31" s="37">
        <v>30</v>
      </c>
      <c r="M31" s="39"/>
      <c r="N31" s="39"/>
      <c r="O31" s="39">
        <v>30</v>
      </c>
      <c r="P31" s="39"/>
      <c r="Q31" s="39"/>
      <c r="R31" s="69"/>
      <c r="S31" s="68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69"/>
      <c r="AE31" s="68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69"/>
      <c r="AQ31" s="65"/>
      <c r="AR31" s="39"/>
      <c r="AS31" s="39">
        <v>30</v>
      </c>
      <c r="AT31" s="39"/>
      <c r="AU31" s="39"/>
      <c r="AV31" s="39"/>
      <c r="AW31" s="39"/>
      <c r="AX31" s="39"/>
      <c r="AY31" s="39"/>
      <c r="AZ31" s="39"/>
      <c r="BA31" s="70"/>
      <c r="BB31" s="39"/>
    </row>
    <row r="32" spans="1:54" ht="12.75">
      <c r="A32" s="63" t="s">
        <v>32</v>
      </c>
      <c r="B32" s="44" t="s">
        <v>79</v>
      </c>
      <c r="C32" s="64"/>
      <c r="D32" s="96">
        <f aca="true" t="shared" si="10" ref="D32:I32">D34</f>
        <v>0</v>
      </c>
      <c r="E32" s="96">
        <f t="shared" si="10"/>
        <v>0</v>
      </c>
      <c r="F32" s="96">
        <f t="shared" si="10"/>
        <v>0</v>
      </c>
      <c r="G32" s="96">
        <v>5</v>
      </c>
      <c r="H32" s="96">
        <f t="shared" si="10"/>
        <v>4</v>
      </c>
      <c r="I32" s="96">
        <f t="shared" si="10"/>
        <v>16</v>
      </c>
      <c r="J32" s="96"/>
      <c r="K32" s="32">
        <v>25</v>
      </c>
      <c r="L32" s="32">
        <v>90</v>
      </c>
      <c r="M32" s="33">
        <f aca="true" t="shared" si="11" ref="M32:BB32">M34</f>
        <v>0</v>
      </c>
      <c r="N32" s="33">
        <v>90</v>
      </c>
      <c r="O32" s="33">
        <f t="shared" si="11"/>
        <v>0</v>
      </c>
      <c r="P32" s="33">
        <f t="shared" si="11"/>
        <v>0</v>
      </c>
      <c r="Q32" s="33">
        <f t="shared" si="11"/>
        <v>0</v>
      </c>
      <c r="R32" s="33">
        <f t="shared" si="11"/>
        <v>0</v>
      </c>
      <c r="S32" s="33">
        <f t="shared" si="11"/>
        <v>0</v>
      </c>
      <c r="T32" s="33">
        <f t="shared" si="11"/>
        <v>0</v>
      </c>
      <c r="U32" s="33">
        <f t="shared" si="11"/>
        <v>0</v>
      </c>
      <c r="V32" s="33">
        <f t="shared" si="11"/>
        <v>0</v>
      </c>
      <c r="W32" s="33">
        <f t="shared" si="11"/>
        <v>0</v>
      </c>
      <c r="X32" s="33">
        <f t="shared" si="11"/>
        <v>0</v>
      </c>
      <c r="Y32" s="33">
        <f t="shared" si="11"/>
        <v>0</v>
      </c>
      <c r="Z32" s="33">
        <f t="shared" si="11"/>
        <v>0</v>
      </c>
      <c r="AA32" s="33">
        <f t="shared" si="11"/>
        <v>0</v>
      </c>
      <c r="AB32" s="33">
        <f t="shared" si="11"/>
        <v>0</v>
      </c>
      <c r="AC32" s="33">
        <f t="shared" si="11"/>
        <v>0</v>
      </c>
      <c r="AD32" s="33">
        <f t="shared" si="11"/>
        <v>0</v>
      </c>
      <c r="AE32" s="33">
        <f t="shared" si="11"/>
        <v>0</v>
      </c>
      <c r="AF32" s="33">
        <f t="shared" si="11"/>
        <v>0</v>
      </c>
      <c r="AG32" s="33">
        <f t="shared" si="11"/>
        <v>0</v>
      </c>
      <c r="AH32" s="33">
        <f t="shared" si="11"/>
        <v>0</v>
      </c>
      <c r="AI32" s="33">
        <f t="shared" si="11"/>
        <v>0</v>
      </c>
      <c r="AJ32" s="33">
        <f t="shared" si="11"/>
        <v>0</v>
      </c>
      <c r="AK32" s="33">
        <f t="shared" si="11"/>
        <v>0</v>
      </c>
      <c r="AL32" s="33">
        <v>30</v>
      </c>
      <c r="AM32" s="33">
        <f t="shared" si="11"/>
        <v>0</v>
      </c>
      <c r="AN32" s="33">
        <f t="shared" si="11"/>
        <v>0</v>
      </c>
      <c r="AO32" s="33">
        <f t="shared" si="11"/>
        <v>0</v>
      </c>
      <c r="AP32" s="33">
        <f t="shared" si="11"/>
        <v>0</v>
      </c>
      <c r="AQ32" s="33">
        <f t="shared" si="11"/>
        <v>0</v>
      </c>
      <c r="AR32" s="33">
        <f t="shared" si="11"/>
        <v>30</v>
      </c>
      <c r="AS32" s="33">
        <f t="shared" si="11"/>
        <v>0</v>
      </c>
      <c r="AT32" s="33">
        <f t="shared" si="11"/>
        <v>0</v>
      </c>
      <c r="AU32" s="33">
        <f t="shared" si="11"/>
        <v>0</v>
      </c>
      <c r="AV32" s="33">
        <f t="shared" si="11"/>
        <v>0</v>
      </c>
      <c r="AW32" s="33">
        <f t="shared" si="11"/>
        <v>0</v>
      </c>
      <c r="AX32" s="33">
        <f t="shared" si="11"/>
        <v>30</v>
      </c>
      <c r="AY32" s="33">
        <f t="shared" si="11"/>
        <v>0</v>
      </c>
      <c r="AZ32" s="33">
        <f t="shared" si="11"/>
        <v>0</v>
      </c>
      <c r="BA32" s="34">
        <f t="shared" si="11"/>
        <v>0</v>
      </c>
      <c r="BB32" s="35">
        <f t="shared" si="11"/>
        <v>0</v>
      </c>
    </row>
    <row r="33" spans="1:54" ht="12.75">
      <c r="A33" s="105">
        <v>1</v>
      </c>
      <c r="B33" s="106" t="s">
        <v>80</v>
      </c>
      <c r="C33" s="107"/>
      <c r="D33" s="108"/>
      <c r="E33" s="108"/>
      <c r="F33" s="108"/>
      <c r="G33" s="108">
        <v>5</v>
      </c>
      <c r="H33" s="108"/>
      <c r="I33" s="108"/>
      <c r="J33" s="108"/>
      <c r="K33" s="109">
        <v>5</v>
      </c>
      <c r="L33" s="109">
        <v>30</v>
      </c>
      <c r="M33" s="109"/>
      <c r="N33" s="109">
        <v>30</v>
      </c>
      <c r="O33" s="109"/>
      <c r="P33" s="109"/>
      <c r="Q33" s="109"/>
      <c r="R33" s="110"/>
      <c r="S33" s="111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10"/>
      <c r="AE33" s="111"/>
      <c r="AF33" s="109"/>
      <c r="AG33" s="109"/>
      <c r="AH33" s="109"/>
      <c r="AI33" s="109"/>
      <c r="AJ33" s="109"/>
      <c r="AK33" s="109"/>
      <c r="AL33" s="109">
        <v>30</v>
      </c>
      <c r="AM33" s="109"/>
      <c r="AN33" s="109"/>
      <c r="AO33" s="109"/>
      <c r="AP33" s="110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10"/>
      <c r="BB33" s="112"/>
    </row>
    <row r="34" spans="1:54" ht="12.75">
      <c r="A34" s="53">
        <v>2</v>
      </c>
      <c r="B34" s="101" t="s">
        <v>72</v>
      </c>
      <c r="C34" s="39"/>
      <c r="D34" s="99"/>
      <c r="E34" s="99"/>
      <c r="F34" s="99"/>
      <c r="G34" s="99"/>
      <c r="H34" s="99">
        <v>4</v>
      </c>
      <c r="I34" s="99">
        <v>16</v>
      </c>
      <c r="J34" s="65"/>
      <c r="K34" s="65">
        <v>20</v>
      </c>
      <c r="L34" s="37">
        <v>60</v>
      </c>
      <c r="M34" s="39"/>
      <c r="N34" s="39">
        <v>60</v>
      </c>
      <c r="O34" s="39"/>
      <c r="P34" s="39"/>
      <c r="Q34" s="39"/>
      <c r="R34" s="69"/>
      <c r="S34" s="68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69"/>
      <c r="AE34" s="68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69"/>
      <c r="AQ34" s="65"/>
      <c r="AR34" s="39">
        <v>30</v>
      </c>
      <c r="AS34" s="39"/>
      <c r="AT34" s="39"/>
      <c r="AU34" s="39"/>
      <c r="AV34" s="39"/>
      <c r="AW34" s="39"/>
      <c r="AX34" s="39">
        <v>30</v>
      </c>
      <c r="AY34" s="39"/>
      <c r="AZ34" s="39"/>
      <c r="BA34" s="70"/>
      <c r="BB34" s="39"/>
    </row>
    <row r="35" spans="1:54" ht="12.75">
      <c r="A35" s="45" t="s">
        <v>33</v>
      </c>
      <c r="B35" s="46" t="s">
        <v>54</v>
      </c>
      <c r="C35" s="73"/>
      <c r="D35" s="97"/>
      <c r="E35" s="97">
        <v>1</v>
      </c>
      <c r="F35" s="97">
        <f>F36+F37</f>
        <v>0</v>
      </c>
      <c r="G35" s="97">
        <f>G36+G37</f>
        <v>0</v>
      </c>
      <c r="H35" s="97">
        <f>H36+H37</f>
        <v>0</v>
      </c>
      <c r="I35" s="97">
        <f>I36+I37</f>
        <v>0</v>
      </c>
      <c r="J35" s="97"/>
      <c r="K35" s="47">
        <v>4</v>
      </c>
      <c r="L35" s="47">
        <v>60</v>
      </c>
      <c r="M35" s="48">
        <f aca="true" t="shared" si="12" ref="M35:BB35">M36+M37</f>
        <v>0</v>
      </c>
      <c r="N35" s="48">
        <f t="shared" si="12"/>
        <v>0</v>
      </c>
      <c r="O35" s="48">
        <f t="shared" si="12"/>
        <v>0</v>
      </c>
      <c r="P35" s="48">
        <f t="shared" si="12"/>
        <v>30</v>
      </c>
      <c r="Q35" s="48"/>
      <c r="R35" s="48">
        <f t="shared" si="12"/>
        <v>0</v>
      </c>
      <c r="S35" s="48">
        <f t="shared" si="12"/>
        <v>0</v>
      </c>
      <c r="T35" s="48">
        <f t="shared" si="12"/>
        <v>0</v>
      </c>
      <c r="U35" s="48">
        <f t="shared" si="12"/>
        <v>0</v>
      </c>
      <c r="V35" s="48">
        <f t="shared" si="12"/>
        <v>0</v>
      </c>
      <c r="W35" s="48"/>
      <c r="X35" s="48">
        <f t="shared" si="12"/>
        <v>0</v>
      </c>
      <c r="Y35" s="48">
        <f t="shared" si="12"/>
        <v>0</v>
      </c>
      <c r="Z35" s="48">
        <f t="shared" si="12"/>
        <v>0</v>
      </c>
      <c r="AA35" s="48">
        <f t="shared" si="12"/>
        <v>0</v>
      </c>
      <c r="AB35" s="48">
        <f t="shared" si="12"/>
        <v>30</v>
      </c>
      <c r="AC35" s="48">
        <f t="shared" si="12"/>
        <v>0</v>
      </c>
      <c r="AD35" s="48">
        <f t="shared" si="12"/>
        <v>0</v>
      </c>
      <c r="AE35" s="48">
        <f t="shared" si="12"/>
        <v>0</v>
      </c>
      <c r="AF35" s="48">
        <f t="shared" si="12"/>
        <v>0</v>
      </c>
      <c r="AG35" s="48">
        <f t="shared" si="12"/>
        <v>0</v>
      </c>
      <c r="AH35" s="48">
        <f t="shared" si="12"/>
        <v>0</v>
      </c>
      <c r="AI35" s="48">
        <f t="shared" si="12"/>
        <v>0</v>
      </c>
      <c r="AJ35" s="48">
        <f t="shared" si="12"/>
        <v>0</v>
      </c>
      <c r="AK35" s="48">
        <f t="shared" si="12"/>
        <v>0</v>
      </c>
      <c r="AL35" s="48">
        <f t="shared" si="12"/>
        <v>0</v>
      </c>
      <c r="AM35" s="48">
        <f t="shared" si="12"/>
        <v>0</v>
      </c>
      <c r="AN35" s="48">
        <f t="shared" si="12"/>
        <v>0</v>
      </c>
      <c r="AO35" s="48">
        <f t="shared" si="12"/>
        <v>0</v>
      </c>
      <c r="AP35" s="48">
        <f t="shared" si="12"/>
        <v>0</v>
      </c>
      <c r="AQ35" s="48">
        <f t="shared" si="12"/>
        <v>0</v>
      </c>
      <c r="AR35" s="48">
        <f t="shared" si="12"/>
        <v>0</v>
      </c>
      <c r="AS35" s="48">
        <f t="shared" si="12"/>
        <v>0</v>
      </c>
      <c r="AT35" s="48">
        <f t="shared" si="12"/>
        <v>0</v>
      </c>
      <c r="AU35" s="48">
        <f t="shared" si="12"/>
        <v>0</v>
      </c>
      <c r="AV35" s="48">
        <f t="shared" si="12"/>
        <v>0</v>
      </c>
      <c r="AW35" s="48">
        <f t="shared" si="12"/>
        <v>0</v>
      </c>
      <c r="AX35" s="48">
        <f t="shared" si="12"/>
        <v>0</v>
      </c>
      <c r="AY35" s="48">
        <f t="shared" si="12"/>
        <v>0</v>
      </c>
      <c r="AZ35" s="48">
        <f t="shared" si="12"/>
        <v>0</v>
      </c>
      <c r="BA35" s="49">
        <f t="shared" si="12"/>
        <v>0</v>
      </c>
      <c r="BB35" s="50">
        <f t="shared" si="12"/>
        <v>0</v>
      </c>
    </row>
    <row r="36" spans="1:54" ht="25.5">
      <c r="A36" s="40">
        <v>1</v>
      </c>
      <c r="B36" s="36" t="s">
        <v>64</v>
      </c>
      <c r="C36" s="39"/>
      <c r="D36" s="99">
        <v>1</v>
      </c>
      <c r="E36" s="99"/>
      <c r="F36" s="99"/>
      <c r="G36" s="99"/>
      <c r="H36" s="99"/>
      <c r="I36" s="99"/>
      <c r="J36" s="65"/>
      <c r="K36" s="65">
        <v>1</v>
      </c>
      <c r="L36" s="37">
        <v>30</v>
      </c>
      <c r="M36" s="39"/>
      <c r="N36" s="39"/>
      <c r="O36" s="39"/>
      <c r="P36" s="39"/>
      <c r="Q36" s="39">
        <v>30</v>
      </c>
      <c r="R36" s="69"/>
      <c r="S36" s="68"/>
      <c r="T36" s="39"/>
      <c r="U36" s="39"/>
      <c r="V36" s="39"/>
      <c r="W36" s="39">
        <v>30</v>
      </c>
      <c r="X36" s="39"/>
      <c r="Y36" s="39"/>
      <c r="Z36" s="39"/>
      <c r="AA36" s="39"/>
      <c r="AB36" s="39"/>
      <c r="AC36" s="39"/>
      <c r="AD36" s="69"/>
      <c r="AE36" s="68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69"/>
      <c r="AQ36" s="65"/>
      <c r="AR36" s="39"/>
      <c r="AS36" s="39"/>
      <c r="AT36" s="39"/>
      <c r="AU36" s="39"/>
      <c r="AV36" s="70"/>
      <c r="AW36" s="70"/>
      <c r="AX36" s="70"/>
      <c r="AY36" s="70"/>
      <c r="AZ36" s="70"/>
      <c r="BA36" s="70"/>
      <c r="BB36" s="39"/>
    </row>
    <row r="37" spans="1:54" ht="13.5" thickBot="1">
      <c r="A37" s="40">
        <v>2</v>
      </c>
      <c r="B37" s="38" t="s">
        <v>55</v>
      </c>
      <c r="C37" s="39"/>
      <c r="D37" s="99"/>
      <c r="E37" s="99">
        <v>3</v>
      </c>
      <c r="F37" s="99"/>
      <c r="G37" s="99"/>
      <c r="H37" s="99"/>
      <c r="I37" s="99"/>
      <c r="J37" s="65"/>
      <c r="K37" s="65">
        <v>3</v>
      </c>
      <c r="L37" s="37">
        <v>30</v>
      </c>
      <c r="M37" s="39"/>
      <c r="N37" s="39"/>
      <c r="O37" s="39"/>
      <c r="P37" s="39">
        <v>30</v>
      </c>
      <c r="Q37" s="39"/>
      <c r="R37" s="69"/>
      <c r="S37" s="68"/>
      <c r="T37" s="39"/>
      <c r="U37" s="39"/>
      <c r="V37" s="39"/>
      <c r="W37" s="39"/>
      <c r="X37" s="39"/>
      <c r="Y37" s="39"/>
      <c r="Z37" s="39"/>
      <c r="AA37" s="39"/>
      <c r="AB37" s="39">
        <v>30</v>
      </c>
      <c r="AC37" s="39"/>
      <c r="AD37" s="69"/>
      <c r="AE37" s="68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69"/>
      <c r="AQ37" s="65"/>
      <c r="AR37" s="39"/>
      <c r="AS37" s="39"/>
      <c r="AT37" s="39"/>
      <c r="AU37" s="39"/>
      <c r="AV37" s="39"/>
      <c r="AW37" s="39"/>
      <c r="AX37" s="39"/>
      <c r="AY37" s="39"/>
      <c r="AZ37" s="39"/>
      <c r="BA37" s="70"/>
      <c r="BB37" s="39"/>
    </row>
    <row r="38" spans="1:54" ht="12.75">
      <c r="A38" s="51" t="s">
        <v>34</v>
      </c>
      <c r="B38" s="52" t="s">
        <v>56</v>
      </c>
      <c r="C38" s="74"/>
      <c r="D38" s="75">
        <f>D39+D40+D41+D42+D43+D44+D45+D46</f>
        <v>3</v>
      </c>
      <c r="E38" s="75">
        <f>E39+E40+E41+E42+E43+E44+E45+E46</f>
        <v>6</v>
      </c>
      <c r="F38" s="75">
        <f>F39+F40+F41+F42+F43+F44+F45+F46</f>
        <v>12</v>
      </c>
      <c r="G38" s="75">
        <f>G39+G40+G41+G42+G43+G44+G45+G46</f>
        <v>11</v>
      </c>
      <c r="H38" s="75">
        <f>H39+H40+H41+H42+H43+H44++H45+H46</f>
        <v>14</v>
      </c>
      <c r="I38" s="75">
        <f>I39+I40+I41+I42+I43+I44+I45+I46</f>
        <v>10</v>
      </c>
      <c r="J38" s="75"/>
      <c r="K38" s="75">
        <f>K39+K40+K41+K42+K43+K44+K45+K46</f>
        <v>56</v>
      </c>
      <c r="L38" s="76">
        <f>L39+L40+L41+L42+L43+L44+L45+L46</f>
        <v>660</v>
      </c>
      <c r="M38" s="77">
        <f>M39+M40+M41+M42+M43+M44+M45+M46</f>
        <v>360</v>
      </c>
      <c r="N38" s="77">
        <f>N46</f>
        <v>0</v>
      </c>
      <c r="O38" s="77">
        <f>O46+O45+O44+O43+O42+O41+O40+O39</f>
        <v>240</v>
      </c>
      <c r="P38" s="77"/>
      <c r="Q38" s="77">
        <f>Q46</f>
        <v>0</v>
      </c>
      <c r="R38" s="77">
        <f aca="true" t="shared" si="13" ref="R38:AU38">R46+R45+R44+R43+R42+R41+R40+R39</f>
        <v>60</v>
      </c>
      <c r="S38" s="77">
        <f t="shared" si="13"/>
        <v>30</v>
      </c>
      <c r="T38" s="77">
        <f t="shared" si="13"/>
        <v>0</v>
      </c>
      <c r="U38" s="77">
        <f t="shared" si="13"/>
        <v>0</v>
      </c>
      <c r="V38" s="77">
        <f t="shared" si="13"/>
        <v>0</v>
      </c>
      <c r="W38" s="77">
        <f t="shared" si="13"/>
        <v>0</v>
      </c>
      <c r="X38" s="77">
        <f t="shared" si="13"/>
        <v>0</v>
      </c>
      <c r="Y38" s="77">
        <f t="shared" si="13"/>
        <v>60</v>
      </c>
      <c r="Z38" s="77">
        <f t="shared" si="13"/>
        <v>0</v>
      </c>
      <c r="AA38" s="77">
        <f t="shared" si="13"/>
        <v>0</v>
      </c>
      <c r="AB38" s="77">
        <f t="shared" si="13"/>
        <v>0</v>
      </c>
      <c r="AC38" s="77">
        <f t="shared" si="13"/>
        <v>0</v>
      </c>
      <c r="AD38" s="77">
        <f t="shared" si="13"/>
        <v>0</v>
      </c>
      <c r="AE38" s="77">
        <f t="shared" si="13"/>
        <v>60</v>
      </c>
      <c r="AF38" s="77">
        <f t="shared" si="13"/>
        <v>0</v>
      </c>
      <c r="AG38" s="77">
        <f t="shared" si="13"/>
        <v>90</v>
      </c>
      <c r="AH38" s="77">
        <f t="shared" si="13"/>
        <v>0</v>
      </c>
      <c r="AI38" s="77">
        <f t="shared" si="13"/>
        <v>0</v>
      </c>
      <c r="AJ38" s="77">
        <f t="shared" si="13"/>
        <v>0</v>
      </c>
      <c r="AK38" s="77">
        <f t="shared" si="13"/>
        <v>60</v>
      </c>
      <c r="AL38" s="77">
        <f t="shared" si="13"/>
        <v>0</v>
      </c>
      <c r="AM38" s="77">
        <f t="shared" si="13"/>
        <v>30</v>
      </c>
      <c r="AN38" s="77">
        <f t="shared" si="13"/>
        <v>0</v>
      </c>
      <c r="AO38" s="77">
        <f t="shared" si="13"/>
        <v>0</v>
      </c>
      <c r="AP38" s="77">
        <f t="shared" si="13"/>
        <v>30</v>
      </c>
      <c r="AQ38" s="77">
        <f t="shared" si="13"/>
        <v>60</v>
      </c>
      <c r="AR38" s="77">
        <f t="shared" si="13"/>
        <v>0</v>
      </c>
      <c r="AS38" s="77">
        <f t="shared" si="13"/>
        <v>90</v>
      </c>
      <c r="AT38" s="77">
        <f t="shared" si="13"/>
        <v>0</v>
      </c>
      <c r="AU38" s="77">
        <f t="shared" si="13"/>
        <v>0</v>
      </c>
      <c r="AV38" s="77">
        <f>AV46</f>
        <v>0</v>
      </c>
      <c r="AW38" s="77">
        <f>AW46+AW45+AW44+AW43+AW42+AW41+AW40+AW39</f>
        <v>90</v>
      </c>
      <c r="AX38" s="77">
        <f>AX46</f>
        <v>0</v>
      </c>
      <c r="AY38" s="77">
        <f>AY46+AY45+AY44+AY43+AY42+AY41+AY40+AY39</f>
        <v>30</v>
      </c>
      <c r="AZ38" s="77">
        <f>AZ46</f>
        <v>0</v>
      </c>
      <c r="BA38" s="78">
        <f>BA46+BA45+BA44+BA43+BA42+BA41+BA40+BA39</f>
        <v>0</v>
      </c>
      <c r="BB38" s="79">
        <f>BB46+BB45+BB44+BB43+BB42+BB41+BB40+BB39</f>
        <v>0</v>
      </c>
    </row>
    <row r="39" spans="1:54" ht="15">
      <c r="A39" s="80">
        <v>1</v>
      </c>
      <c r="B39" s="95" t="s">
        <v>57</v>
      </c>
      <c r="C39" s="94">
        <v>3</v>
      </c>
      <c r="D39" s="100"/>
      <c r="E39" s="100"/>
      <c r="F39" s="100">
        <v>3</v>
      </c>
      <c r="G39" s="100"/>
      <c r="H39" s="100"/>
      <c r="I39" s="100"/>
      <c r="J39" s="94"/>
      <c r="K39" s="94">
        <v>3</v>
      </c>
      <c r="L39" s="94">
        <v>30</v>
      </c>
      <c r="M39" s="94">
        <v>30</v>
      </c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>
        <v>30</v>
      </c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3"/>
      <c r="AY39" s="81"/>
      <c r="AZ39" s="81"/>
      <c r="BA39" s="98"/>
      <c r="BB39" s="98"/>
    </row>
    <row r="40" spans="1:54" ht="15">
      <c r="A40" s="80">
        <v>2</v>
      </c>
      <c r="B40" s="95" t="s">
        <v>58</v>
      </c>
      <c r="C40" s="94">
        <v>5</v>
      </c>
      <c r="D40" s="100"/>
      <c r="E40" s="100"/>
      <c r="F40" s="100"/>
      <c r="G40" s="100"/>
      <c r="H40" s="100">
        <v>2</v>
      </c>
      <c r="I40" s="100"/>
      <c r="J40" s="94"/>
      <c r="K40" s="94">
        <v>2</v>
      </c>
      <c r="L40" s="94">
        <v>30</v>
      </c>
      <c r="M40" s="94">
        <v>30</v>
      </c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>
        <v>30</v>
      </c>
      <c r="AR40" s="94"/>
      <c r="AS40" s="94"/>
      <c r="AT40" s="94"/>
      <c r="AU40" s="94"/>
      <c r="AV40" s="94"/>
      <c r="AW40" s="94"/>
      <c r="AX40" s="93"/>
      <c r="AY40" s="81"/>
      <c r="AZ40" s="81"/>
      <c r="BA40" s="98"/>
      <c r="BB40" s="98"/>
    </row>
    <row r="41" spans="1:54" ht="15">
      <c r="A41" s="80">
        <v>3</v>
      </c>
      <c r="B41" s="186" t="s">
        <v>82</v>
      </c>
      <c r="C41" s="94"/>
      <c r="D41" s="100"/>
      <c r="E41" s="100"/>
      <c r="F41" s="100"/>
      <c r="G41" s="100"/>
      <c r="H41" s="100"/>
      <c r="I41" s="100">
        <v>2</v>
      </c>
      <c r="J41" s="94"/>
      <c r="K41" s="94">
        <v>2</v>
      </c>
      <c r="L41" s="94">
        <v>30</v>
      </c>
      <c r="M41" s="94">
        <v>30</v>
      </c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>
        <v>30</v>
      </c>
      <c r="AX41" s="93"/>
      <c r="AY41" s="81"/>
      <c r="AZ41" s="81"/>
      <c r="BA41" s="98"/>
      <c r="BB41" s="98"/>
    </row>
    <row r="42" spans="1:54" ht="15">
      <c r="A42" s="80">
        <v>4</v>
      </c>
      <c r="B42" s="102" t="s">
        <v>59</v>
      </c>
      <c r="C42" s="94"/>
      <c r="D42" s="100"/>
      <c r="E42" s="100"/>
      <c r="F42" s="100"/>
      <c r="G42" s="100">
        <v>3</v>
      </c>
      <c r="H42" s="100">
        <v>3</v>
      </c>
      <c r="I42" s="100"/>
      <c r="J42" s="94"/>
      <c r="K42" s="94">
        <v>6</v>
      </c>
      <c r="L42" s="94">
        <v>60</v>
      </c>
      <c r="M42" s="94"/>
      <c r="N42" s="94"/>
      <c r="O42" s="94"/>
      <c r="P42" s="94"/>
      <c r="Q42" s="94"/>
      <c r="R42" s="94">
        <v>60</v>
      </c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>
        <v>30</v>
      </c>
      <c r="AQ42" s="94"/>
      <c r="AR42" s="94"/>
      <c r="AS42" s="94"/>
      <c r="AT42" s="94"/>
      <c r="AU42" s="94"/>
      <c r="AV42" s="94">
        <v>30</v>
      </c>
      <c r="AW42" s="94"/>
      <c r="AX42" s="93"/>
      <c r="AY42" s="81"/>
      <c r="AZ42" s="81"/>
      <c r="BA42" s="98"/>
      <c r="BB42" s="98"/>
    </row>
    <row r="43" spans="1:54" ht="15">
      <c r="A43" s="80">
        <v>5</v>
      </c>
      <c r="B43" s="102" t="s">
        <v>63</v>
      </c>
      <c r="C43" s="94"/>
      <c r="D43" s="100"/>
      <c r="E43" s="100"/>
      <c r="F43" s="100">
        <v>6</v>
      </c>
      <c r="G43" s="100">
        <v>2</v>
      </c>
      <c r="H43" s="100">
        <v>6</v>
      </c>
      <c r="I43" s="100">
        <v>2</v>
      </c>
      <c r="J43" s="94"/>
      <c r="K43" s="94">
        <v>16</v>
      </c>
      <c r="L43" s="94">
        <v>240</v>
      </c>
      <c r="M43" s="94"/>
      <c r="N43" s="94"/>
      <c r="O43" s="94">
        <v>240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>
        <v>90</v>
      </c>
      <c r="AH43" s="94"/>
      <c r="AI43" s="94"/>
      <c r="AJ43" s="94"/>
      <c r="AK43" s="94"/>
      <c r="AL43" s="94"/>
      <c r="AM43" s="94">
        <v>30</v>
      </c>
      <c r="AN43" s="94"/>
      <c r="AO43" s="94"/>
      <c r="AP43" s="94"/>
      <c r="AQ43" s="94"/>
      <c r="AR43" s="94"/>
      <c r="AS43" s="94">
        <v>90</v>
      </c>
      <c r="AT43" s="94"/>
      <c r="AU43" s="94"/>
      <c r="AV43" s="94"/>
      <c r="AW43" s="94"/>
      <c r="AX43" s="93"/>
      <c r="AY43" s="81">
        <v>30</v>
      </c>
      <c r="AZ43" s="81"/>
      <c r="BA43" s="98"/>
      <c r="BB43" s="98"/>
    </row>
    <row r="44" spans="1:54" ht="15">
      <c r="A44" s="80">
        <v>6</v>
      </c>
      <c r="B44" s="102" t="s">
        <v>60</v>
      </c>
      <c r="C44" s="94"/>
      <c r="D44" s="100">
        <v>3</v>
      </c>
      <c r="E44" s="100"/>
      <c r="F44" s="100">
        <v>3</v>
      </c>
      <c r="G44" s="100"/>
      <c r="H44" s="100">
        <v>3</v>
      </c>
      <c r="I44" s="100"/>
      <c r="J44" s="94"/>
      <c r="K44" s="94">
        <v>9</v>
      </c>
      <c r="L44" s="94">
        <v>90</v>
      </c>
      <c r="M44" s="94">
        <v>90</v>
      </c>
      <c r="N44" s="94"/>
      <c r="O44" s="94"/>
      <c r="P44" s="94"/>
      <c r="Q44" s="94"/>
      <c r="R44" s="94"/>
      <c r="S44" s="94">
        <v>30</v>
      </c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>
        <v>30</v>
      </c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>
        <v>30</v>
      </c>
      <c r="AR44" s="94"/>
      <c r="AS44" s="94"/>
      <c r="AT44" s="94"/>
      <c r="AU44" s="94"/>
      <c r="AV44" s="94"/>
      <c r="AW44" s="94"/>
      <c r="AX44" s="93"/>
      <c r="AY44" s="81"/>
      <c r="AZ44" s="81"/>
      <c r="BA44" s="98"/>
      <c r="BB44" s="98"/>
    </row>
    <row r="45" spans="1:54" ht="15">
      <c r="A45" s="80">
        <v>7</v>
      </c>
      <c r="B45" s="102" t="s">
        <v>61</v>
      </c>
      <c r="C45" s="94"/>
      <c r="D45" s="100"/>
      <c r="E45" s="100">
        <v>3</v>
      </c>
      <c r="F45" s="100"/>
      <c r="G45" s="100">
        <v>3</v>
      </c>
      <c r="H45" s="100"/>
      <c r="I45" s="100">
        <v>3</v>
      </c>
      <c r="J45" s="94"/>
      <c r="K45" s="94">
        <v>9</v>
      </c>
      <c r="L45" s="94">
        <v>90</v>
      </c>
      <c r="M45" s="94">
        <v>90</v>
      </c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>
        <v>30</v>
      </c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>
        <v>30</v>
      </c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>
        <v>30</v>
      </c>
      <c r="AX45" s="93"/>
      <c r="AY45" s="81"/>
      <c r="AZ45" s="81"/>
      <c r="BA45" s="98"/>
      <c r="BB45" s="98"/>
    </row>
    <row r="46" spans="1:54" ht="14.25" customHeight="1" thickBot="1">
      <c r="A46" s="53">
        <v>8</v>
      </c>
      <c r="B46" s="103" t="s">
        <v>62</v>
      </c>
      <c r="C46" s="65"/>
      <c r="D46" s="99"/>
      <c r="E46" s="99">
        <v>3</v>
      </c>
      <c r="F46" s="99"/>
      <c r="G46" s="99">
        <v>3</v>
      </c>
      <c r="H46" s="99"/>
      <c r="I46" s="99">
        <v>3</v>
      </c>
      <c r="J46" s="65"/>
      <c r="K46" s="65">
        <v>9</v>
      </c>
      <c r="L46" s="65">
        <v>90</v>
      </c>
      <c r="M46" s="39">
        <v>90</v>
      </c>
      <c r="N46" s="39"/>
      <c r="O46" s="39"/>
      <c r="P46" s="39"/>
      <c r="Q46" s="39"/>
      <c r="R46" s="69"/>
      <c r="S46" s="68"/>
      <c r="T46" s="39"/>
      <c r="U46" s="39"/>
      <c r="V46" s="39"/>
      <c r="W46" s="39"/>
      <c r="X46" s="39"/>
      <c r="Y46" s="39">
        <v>30</v>
      </c>
      <c r="Z46" s="39"/>
      <c r="AA46" s="39"/>
      <c r="AB46" s="39"/>
      <c r="AC46" s="39"/>
      <c r="AD46" s="69"/>
      <c r="AE46" s="68"/>
      <c r="AF46" s="39"/>
      <c r="AG46" s="39"/>
      <c r="AH46" s="39"/>
      <c r="AI46" s="39"/>
      <c r="AJ46" s="39"/>
      <c r="AK46" s="39">
        <v>30</v>
      </c>
      <c r="AL46" s="39"/>
      <c r="AM46" s="39"/>
      <c r="AN46" s="39"/>
      <c r="AO46" s="39"/>
      <c r="AP46" s="69"/>
      <c r="AQ46" s="65"/>
      <c r="AR46" s="39"/>
      <c r="AS46" s="39"/>
      <c r="AT46" s="39"/>
      <c r="AU46" s="39"/>
      <c r="AV46" s="70"/>
      <c r="AW46" s="71">
        <v>30</v>
      </c>
      <c r="AX46" s="71"/>
      <c r="AY46" s="71"/>
      <c r="AZ46" s="71"/>
      <c r="BA46" s="71"/>
      <c r="BB46" s="39"/>
    </row>
    <row r="47" spans="1:54" ht="12.75">
      <c r="A47" s="54" t="s">
        <v>35</v>
      </c>
      <c r="B47" s="55" t="s">
        <v>36</v>
      </c>
      <c r="C47" s="82"/>
      <c r="D47" s="83"/>
      <c r="E47" s="83"/>
      <c r="F47" s="83"/>
      <c r="G47" s="83"/>
      <c r="H47" s="83">
        <f>C48</f>
        <v>5</v>
      </c>
      <c r="I47" s="83"/>
      <c r="J47" s="83"/>
      <c r="K47" s="83">
        <f>C48</f>
        <v>5</v>
      </c>
      <c r="L47" s="84">
        <f aca="true" t="shared" si="14" ref="L47:BB47">L48+L49</f>
        <v>0</v>
      </c>
      <c r="M47" s="85">
        <f t="shared" si="14"/>
        <v>0</v>
      </c>
      <c r="N47" s="85">
        <f t="shared" si="14"/>
        <v>0</v>
      </c>
      <c r="O47" s="85">
        <f t="shared" si="14"/>
        <v>0</v>
      </c>
      <c r="P47" s="85">
        <f t="shared" si="14"/>
        <v>0</v>
      </c>
      <c r="Q47" s="85">
        <f t="shared" si="14"/>
        <v>0</v>
      </c>
      <c r="R47" s="85">
        <f t="shared" si="14"/>
        <v>0</v>
      </c>
      <c r="S47" s="85">
        <f t="shared" si="14"/>
        <v>0</v>
      </c>
      <c r="T47" s="85">
        <f t="shared" si="14"/>
        <v>0</v>
      </c>
      <c r="U47" s="85">
        <f t="shared" si="14"/>
        <v>0</v>
      </c>
      <c r="V47" s="85">
        <f t="shared" si="14"/>
        <v>0</v>
      </c>
      <c r="W47" s="85">
        <f t="shared" si="14"/>
        <v>0</v>
      </c>
      <c r="X47" s="85">
        <f t="shared" si="14"/>
        <v>0</v>
      </c>
      <c r="Y47" s="85">
        <f t="shared" si="14"/>
        <v>0</v>
      </c>
      <c r="Z47" s="85">
        <f t="shared" si="14"/>
        <v>0</v>
      </c>
      <c r="AA47" s="85">
        <f t="shared" si="14"/>
        <v>0</v>
      </c>
      <c r="AB47" s="85">
        <f t="shared" si="14"/>
        <v>0</v>
      </c>
      <c r="AC47" s="85">
        <f t="shared" si="14"/>
        <v>0</v>
      </c>
      <c r="AD47" s="85">
        <f t="shared" si="14"/>
        <v>0</v>
      </c>
      <c r="AE47" s="85">
        <f t="shared" si="14"/>
        <v>0</v>
      </c>
      <c r="AF47" s="85">
        <f t="shared" si="14"/>
        <v>0</v>
      </c>
      <c r="AG47" s="85">
        <f t="shared" si="14"/>
        <v>0</v>
      </c>
      <c r="AH47" s="85">
        <f t="shared" si="14"/>
        <v>0</v>
      </c>
      <c r="AI47" s="85">
        <f t="shared" si="14"/>
        <v>0</v>
      </c>
      <c r="AJ47" s="85">
        <f t="shared" si="14"/>
        <v>0</v>
      </c>
      <c r="AK47" s="85">
        <f t="shared" si="14"/>
        <v>0</v>
      </c>
      <c r="AL47" s="85">
        <f t="shared" si="14"/>
        <v>0</v>
      </c>
      <c r="AM47" s="85">
        <f t="shared" si="14"/>
        <v>0</v>
      </c>
      <c r="AN47" s="85">
        <f t="shared" si="14"/>
        <v>0</v>
      </c>
      <c r="AO47" s="85">
        <f t="shared" si="14"/>
        <v>0</v>
      </c>
      <c r="AP47" s="85">
        <f t="shared" si="14"/>
        <v>0</v>
      </c>
      <c r="AQ47" s="85">
        <f t="shared" si="14"/>
        <v>0</v>
      </c>
      <c r="AR47" s="85">
        <f t="shared" si="14"/>
        <v>0</v>
      </c>
      <c r="AS47" s="85">
        <f t="shared" si="14"/>
        <v>0</v>
      </c>
      <c r="AT47" s="85">
        <f t="shared" si="14"/>
        <v>0</v>
      </c>
      <c r="AU47" s="85">
        <f t="shared" si="14"/>
        <v>0</v>
      </c>
      <c r="AV47" s="85">
        <f t="shared" si="14"/>
        <v>0</v>
      </c>
      <c r="AW47" s="85">
        <f t="shared" si="14"/>
        <v>0</v>
      </c>
      <c r="AX47" s="85">
        <f t="shared" si="14"/>
        <v>0</v>
      </c>
      <c r="AY47" s="85">
        <f t="shared" si="14"/>
        <v>0</v>
      </c>
      <c r="AZ47" s="85">
        <f t="shared" si="14"/>
        <v>0</v>
      </c>
      <c r="BA47" s="85">
        <f t="shared" si="14"/>
        <v>0</v>
      </c>
      <c r="BB47" s="86">
        <f t="shared" si="14"/>
        <v>0</v>
      </c>
    </row>
    <row r="48" spans="1:54" s="88" customFormat="1" ht="38.25">
      <c r="A48" s="87">
        <v>1</v>
      </c>
      <c r="B48" s="104" t="s">
        <v>71</v>
      </c>
      <c r="C48" s="176">
        <v>5</v>
      </c>
      <c r="D48" s="177"/>
      <c r="E48" s="177"/>
      <c r="F48" s="177"/>
      <c r="G48" s="177"/>
      <c r="H48" s="177"/>
      <c r="I48" s="177"/>
      <c r="J48" s="177"/>
      <c r="K48" s="178"/>
      <c r="L48" s="5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</row>
    <row r="49" spans="1:54" s="89" customFormat="1" ht="12.75">
      <c r="A49" s="53"/>
      <c r="B49" s="38"/>
      <c r="C49" s="170"/>
      <c r="D49" s="171"/>
      <c r="E49" s="171"/>
      <c r="F49" s="171"/>
      <c r="G49" s="171"/>
      <c r="H49" s="171"/>
      <c r="I49" s="171"/>
      <c r="J49" s="171"/>
      <c r="K49" s="172"/>
      <c r="L49" s="5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</row>
    <row r="50" ht="12.75"/>
    <row r="52" ht="12.75">
      <c r="B52" s="58" t="s">
        <v>75</v>
      </c>
    </row>
    <row r="53" ht="12.75">
      <c r="B53" s="23" t="s">
        <v>76</v>
      </c>
    </row>
    <row r="54" ht="12.75">
      <c r="B54" s="23" t="s">
        <v>77</v>
      </c>
    </row>
    <row r="55" spans="1:76" ht="12.75" customHeight="1">
      <c r="A55" s="91"/>
      <c r="B55" s="173" t="s">
        <v>78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60"/>
      <c r="AE55" s="60"/>
      <c r="AF55" s="60"/>
      <c r="AG55" s="60"/>
      <c r="AH55" s="60"/>
      <c r="AI55" s="60"/>
      <c r="AJ55" s="60"/>
      <c r="AK55" s="60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59"/>
      <c r="BX55" s="92"/>
    </row>
    <row r="56" spans="1:76" ht="12.75" customHeight="1">
      <c r="A56" s="91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59"/>
      <c r="BX56" s="92"/>
    </row>
    <row r="57" spans="55:76" ht="12.75"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</row>
  </sheetData>
  <sheetProtection/>
  <mergeCells count="57">
    <mergeCell ref="J1:J5"/>
    <mergeCell ref="M3:M5"/>
    <mergeCell ref="N3:N5"/>
    <mergeCell ref="D1:D5"/>
    <mergeCell ref="E1:E5"/>
    <mergeCell ref="F1:F5"/>
    <mergeCell ref="G1:G5"/>
    <mergeCell ref="H1:H5"/>
    <mergeCell ref="I1:I5"/>
    <mergeCell ref="AY4:AY5"/>
    <mergeCell ref="AF4:AF5"/>
    <mergeCell ref="AG4:AG5"/>
    <mergeCell ref="AH4:AJ4"/>
    <mergeCell ref="AK4:AK5"/>
    <mergeCell ref="Z4:Z5"/>
    <mergeCell ref="AA4:AA5"/>
    <mergeCell ref="AQ4:AQ5"/>
    <mergeCell ref="AB4:AD4"/>
    <mergeCell ref="AE4:AE5"/>
    <mergeCell ref="C49:K49"/>
    <mergeCell ref="B55:AC55"/>
    <mergeCell ref="AX4:AX5"/>
    <mergeCell ref="AQ3:AV3"/>
    <mergeCell ref="AW3:BB3"/>
    <mergeCell ref="AZ4:BB4"/>
    <mergeCell ref="AW4:AW5"/>
    <mergeCell ref="C48:K48"/>
    <mergeCell ref="AR4:AR5"/>
    <mergeCell ref="AS4:AS5"/>
    <mergeCell ref="AT4:AV4"/>
    <mergeCell ref="AL4:AL5"/>
    <mergeCell ref="AM4:AM5"/>
    <mergeCell ref="AE3:AJ3"/>
    <mergeCell ref="AK3:AP3"/>
    <mergeCell ref="V4:X4"/>
    <mergeCell ref="Y4:Y5"/>
    <mergeCell ref="AN4:AP4"/>
    <mergeCell ref="O3:O5"/>
    <mergeCell ref="P3:R3"/>
    <mergeCell ref="S3:X3"/>
    <mergeCell ref="Y3:AD3"/>
    <mergeCell ref="P4:P5"/>
    <mergeCell ref="Q4:Q5"/>
    <mergeCell ref="R4:R5"/>
    <mergeCell ref="S4:S5"/>
    <mergeCell ref="U4:U5"/>
    <mergeCell ref="T4:T5"/>
    <mergeCell ref="A1:A5"/>
    <mergeCell ref="B1:B5"/>
    <mergeCell ref="C1:C5"/>
    <mergeCell ref="K1:K5"/>
    <mergeCell ref="L1:AV1"/>
    <mergeCell ref="L2:L5"/>
    <mergeCell ref="M2:R2"/>
    <mergeCell ref="S2:AD2"/>
    <mergeCell ref="AE2:AP2"/>
    <mergeCell ref="AQ2:B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3"/>
  <headerFooter alignWithMargins="0">
    <oddHeader>&amp;CEtnologia
stacjonarne studia pierwszego stopnia&amp;Rrozpoczęte od roku akademickiego 2014/2015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front wyzwolenia krasnoludków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Etnologia studia pierwszego stopnia</dc:title>
  <dc:subject/>
  <dc:creator>Jacek Splisgart</dc:creator>
  <cp:keywords/>
  <dc:description/>
  <cp:lastModifiedBy>arnold</cp:lastModifiedBy>
  <cp:lastPrinted>2014-05-17T10:21:44Z</cp:lastPrinted>
  <dcterms:created xsi:type="dcterms:W3CDTF">2009-10-12T19:50:24Z</dcterms:created>
  <dcterms:modified xsi:type="dcterms:W3CDTF">2014-05-17T18:20:29Z</dcterms:modified>
  <cp:category/>
  <cp:version/>
  <cp:contentType/>
  <cp:contentStatus/>
</cp:coreProperties>
</file>