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ka\Desktop\"/>
    </mc:Choice>
  </mc:AlternateContent>
  <bookViews>
    <workbookView xWindow="0" yWindow="0" windowWidth="21435" windowHeight="10785"/>
  </bookViews>
  <sheets>
    <sheet name="studia pierwszego stopnia" sheetId="1" r:id="rId1"/>
    <sheet name="Arkusz1" sheetId="2" r:id="rId2"/>
  </sheets>
  <definedNames>
    <definedName name="_xlnm.Print_Area" localSheetId="0">'studia pierwszego stopnia'!$A$1:$BA$67</definedName>
    <definedName name="Z_05E93555_8462_4241_978D_D3CFAB423581_.wvu.PrintArea" localSheetId="0" hidden="1">'studia pierwszego stopnia'!$A$1:$BA$59</definedName>
    <definedName name="Z_B555C9F1_F5A3_4EC9_8ABA_EBA82B8FEAC6_.wvu.PrintArea" localSheetId="0" hidden="1">'studia pierwszego stopnia'!$A$1:$BA$67</definedName>
    <definedName name="Z_B5E59DD9_289A_4591_9D8C_4F8921FB746F_.wvu.PrintArea" localSheetId="0" hidden="1">'studia pierwszego stopnia'!$A$1:$BA$67</definedName>
    <definedName name="Z_C6C9F4AE_B838_4727_9AF3_1CA11E6D092D_.wvu.PrintArea" localSheetId="0" hidden="1">'studia pierwszego stopnia'!$A$1:$BA$67</definedName>
    <definedName name="Z_C81D17E9_541E_4397_9F12_8020EE7D3A37_.wvu.PrintArea" localSheetId="0" hidden="1">'studia pierwszego stopnia'!$A$1:$BA$67</definedName>
    <definedName name="Z_F5D60DF4_22BA_40EE_BCD4_7F204AE62BB5_.wvu.PrintArea" localSheetId="0" hidden="1">'studia pierwszego stopnia'!$A$1:$BA$67</definedName>
    <definedName name="Z_FF8831B9_2BDB_4B80_A6D5_7CC96BEF514D_.wvu.PrintArea" localSheetId="0" hidden="1">'studia pierwszego stopnia'!$A$1:$BA$67</definedName>
  </definedNames>
  <calcPr calcId="152511"/>
  <customWorkbookViews>
    <customWorkbookView name="Lidka - Widok osobisty" guid="{F5D60DF4-22BA-40EE-BCD4-7F204AE62BB5}" mergeInterval="0" personalView="1" maximized="1" xWindow="-8" yWindow="-8" windowWidth="1936" windowHeight="1056" activeSheetId="1"/>
    <customWorkbookView name="Arkadiusz Janicki - Widok osobisty" guid="{B5E59DD9-289A-4591-9D8C-4F8921FB746F}" mergeInterval="0" personalView="1" maximized="1" xWindow="-8" yWindow="-8" windowWidth="1936" windowHeight="1056" activeSheetId="1"/>
    <customWorkbookView name="HISTORIA - Widok osobisty" guid="{05E93555-8462-4241-978D-D3CFAB423581}" mergeInterval="0" personalView="1" maximized="1" xWindow="1" yWindow="1" windowWidth="1366" windowHeight="549" activeSheetId="1"/>
    <customWorkbookView name="arnold - Widok osobisty" guid="{FF8831B9-2BDB-4B80-A6D5-7CC96BEF514D}" mergeInterval="0" personalView="1" maximized="1" windowWidth="1362" windowHeight="503" activeSheetId="1"/>
    <customWorkbookView name="Wojciech - Widok osobisty" guid="{B555C9F1-F5A3-4EC9-8ABA-EBA82B8FEAC6}" mergeInterval="0" personalView="1" xWindow="77" yWindow="54" windowWidth="1828" windowHeight="849" activeSheetId="1"/>
    <customWorkbookView name="2.35 - Widok osobisty" guid="{C81D17E9-541E-4397-9F12-8020EE7D3A37}" mergeInterval="0" personalView="1" maximized="1" xWindow="-8" yWindow="-8" windowWidth="1616" windowHeight="876" activeSheetId="1"/>
    <customWorkbookView name="Admin - Widok osobisty" guid="{C6C9F4AE-B838-4727-9AF3-1CA11E6D092D}" mergeInterval="0" personalView="1" maximized="1" xWindow="1" yWindow="1" windowWidth="1916" windowHeight="851" activeSheetId="1"/>
  </customWorkbookViews>
</workbook>
</file>

<file path=xl/calcChain.xml><?xml version="1.0" encoding="utf-8"?>
<calcChain xmlns="http://schemas.openxmlformats.org/spreadsheetml/2006/main">
  <c r="L44" i="1" l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D15" i="1"/>
  <c r="E15" i="1"/>
  <c r="F15" i="1"/>
  <c r="G15" i="1"/>
  <c r="H15" i="1"/>
  <c r="I15" i="1"/>
  <c r="Q61" i="1"/>
  <c r="Q60" i="1" s="1"/>
  <c r="P61" i="1"/>
  <c r="P60" i="1" s="1"/>
  <c r="O61" i="1"/>
  <c r="O60" i="1" s="1"/>
  <c r="N61" i="1"/>
  <c r="N60" i="1" s="1"/>
  <c r="M61" i="1"/>
  <c r="M60" i="1" s="1"/>
  <c r="Q37" i="1"/>
  <c r="Q38" i="1"/>
  <c r="Q39" i="1"/>
  <c r="Q40" i="1"/>
  <c r="Q41" i="1"/>
  <c r="Q42" i="1"/>
  <c r="Q43" i="1"/>
  <c r="Q44" i="1"/>
  <c r="Q45" i="1"/>
  <c r="Q46" i="1"/>
  <c r="P37" i="1"/>
  <c r="P38" i="1"/>
  <c r="P39" i="1"/>
  <c r="P40" i="1"/>
  <c r="P41" i="1"/>
  <c r="P42" i="1"/>
  <c r="P43" i="1"/>
  <c r="P44" i="1"/>
  <c r="P45" i="1"/>
  <c r="P46" i="1"/>
  <c r="O37" i="1"/>
  <c r="O38" i="1"/>
  <c r="O39" i="1"/>
  <c r="O40" i="1"/>
  <c r="O41" i="1"/>
  <c r="O42" i="1"/>
  <c r="O43" i="1"/>
  <c r="O44" i="1"/>
  <c r="O45" i="1"/>
  <c r="O46" i="1"/>
  <c r="N37" i="1"/>
  <c r="N38" i="1"/>
  <c r="N39" i="1"/>
  <c r="N40" i="1"/>
  <c r="N41" i="1"/>
  <c r="N42" i="1"/>
  <c r="N43" i="1"/>
  <c r="N44" i="1"/>
  <c r="K44" i="1" s="1"/>
  <c r="N45" i="1"/>
  <c r="N46" i="1"/>
  <c r="M37" i="1"/>
  <c r="M38" i="1"/>
  <c r="M39" i="1"/>
  <c r="M40" i="1"/>
  <c r="M41" i="1"/>
  <c r="M42" i="1"/>
  <c r="M43" i="1"/>
  <c r="M44" i="1"/>
  <c r="M45" i="1"/>
  <c r="M46" i="1"/>
  <c r="L37" i="1"/>
  <c r="J37" i="1"/>
  <c r="L46" i="1"/>
  <c r="L41" i="1"/>
  <c r="J46" i="1"/>
  <c r="J41" i="1"/>
  <c r="L61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J61" i="1"/>
  <c r="D60" i="1"/>
  <c r="E60" i="1"/>
  <c r="F60" i="1"/>
  <c r="G60" i="1"/>
  <c r="H60" i="1"/>
  <c r="I60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Q59" i="1"/>
  <c r="P59" i="1"/>
  <c r="O59" i="1"/>
  <c r="N59" i="1"/>
  <c r="M59" i="1"/>
  <c r="L59" i="1"/>
  <c r="Q56" i="1"/>
  <c r="P56" i="1"/>
  <c r="O56" i="1"/>
  <c r="N56" i="1"/>
  <c r="M56" i="1"/>
  <c r="L56" i="1"/>
  <c r="Q47" i="1"/>
  <c r="Q48" i="1"/>
  <c r="Q49" i="1"/>
  <c r="Q50" i="1"/>
  <c r="Q51" i="1"/>
  <c r="Q52" i="1"/>
  <c r="Q53" i="1"/>
  <c r="P47" i="1"/>
  <c r="P48" i="1"/>
  <c r="P49" i="1"/>
  <c r="P50" i="1"/>
  <c r="P51" i="1"/>
  <c r="P52" i="1"/>
  <c r="P53" i="1"/>
  <c r="O47" i="1"/>
  <c r="O48" i="1"/>
  <c r="O49" i="1"/>
  <c r="O50" i="1"/>
  <c r="O51" i="1"/>
  <c r="O52" i="1"/>
  <c r="O53" i="1"/>
  <c r="M47" i="1"/>
  <c r="M48" i="1"/>
  <c r="M49" i="1"/>
  <c r="M50" i="1"/>
  <c r="M51" i="1"/>
  <c r="M52" i="1"/>
  <c r="M53" i="1"/>
  <c r="N47" i="1"/>
  <c r="N48" i="1"/>
  <c r="N49" i="1"/>
  <c r="N50" i="1"/>
  <c r="N51" i="1"/>
  <c r="N52" i="1"/>
  <c r="N53" i="1"/>
  <c r="L47" i="1"/>
  <c r="L48" i="1"/>
  <c r="L49" i="1"/>
  <c r="L50" i="1"/>
  <c r="L51" i="1"/>
  <c r="L52" i="1"/>
  <c r="L53" i="1"/>
  <c r="K59" i="1" l="1"/>
  <c r="K51" i="1"/>
  <c r="K47" i="1"/>
  <c r="K61" i="1"/>
  <c r="K41" i="1"/>
  <c r="K46" i="1"/>
  <c r="K37" i="1"/>
  <c r="K48" i="1"/>
  <c r="J60" i="1"/>
  <c r="K50" i="1"/>
  <c r="K49" i="1"/>
  <c r="K56" i="1"/>
  <c r="L60" i="1"/>
  <c r="K60" i="1" s="1"/>
  <c r="K52" i="1"/>
  <c r="K53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R57" i="1"/>
  <c r="D54" i="1"/>
  <c r="E54" i="1"/>
  <c r="F54" i="1"/>
  <c r="G54" i="1"/>
  <c r="H54" i="1"/>
  <c r="I54" i="1"/>
  <c r="J47" i="1"/>
  <c r="J48" i="1"/>
  <c r="J49" i="1"/>
  <c r="J50" i="1"/>
  <c r="J51" i="1"/>
  <c r="J52" i="1"/>
  <c r="J53" i="1"/>
  <c r="J55" i="1"/>
  <c r="J56" i="1"/>
  <c r="J58" i="1"/>
  <c r="J59" i="1"/>
  <c r="J54" i="1" l="1"/>
  <c r="Q9" i="1" l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I9" i="1"/>
  <c r="H9" i="1"/>
  <c r="G9" i="1"/>
  <c r="F9" i="1"/>
  <c r="E9" i="1"/>
  <c r="D9" i="1"/>
  <c r="Q55" i="1"/>
  <c r="Q54" i="1" s="1"/>
  <c r="P55" i="1"/>
  <c r="P54" i="1" s="1"/>
  <c r="O55" i="1"/>
  <c r="O54" i="1" s="1"/>
  <c r="N55" i="1"/>
  <c r="N54" i="1" s="1"/>
  <c r="M55" i="1"/>
  <c r="M54" i="1" s="1"/>
  <c r="L55" i="1"/>
  <c r="L54" i="1" s="1"/>
  <c r="Q23" i="1"/>
  <c r="P23" i="1"/>
  <c r="O23" i="1"/>
  <c r="N23" i="1"/>
  <c r="M23" i="1"/>
  <c r="L23" i="1"/>
  <c r="J23" i="1"/>
  <c r="J22" i="1"/>
  <c r="L22" i="1"/>
  <c r="M22" i="1"/>
  <c r="N22" i="1"/>
  <c r="O22" i="1"/>
  <c r="P22" i="1"/>
  <c r="Q22" i="1"/>
  <c r="Q24" i="1"/>
  <c r="P24" i="1"/>
  <c r="O24" i="1"/>
  <c r="N24" i="1"/>
  <c r="M24" i="1"/>
  <c r="L24" i="1"/>
  <c r="J24" i="1"/>
  <c r="Q25" i="1"/>
  <c r="P25" i="1"/>
  <c r="O25" i="1"/>
  <c r="N25" i="1"/>
  <c r="M25" i="1"/>
  <c r="L25" i="1"/>
  <c r="J25" i="1"/>
  <c r="K55" i="1" l="1"/>
  <c r="K54" i="1" s="1"/>
  <c r="K25" i="1"/>
  <c r="K24" i="1"/>
  <c r="K23" i="1"/>
  <c r="K22" i="1"/>
  <c r="Q21" i="1"/>
  <c r="P21" i="1"/>
  <c r="O21" i="1"/>
  <c r="N21" i="1"/>
  <c r="M21" i="1"/>
  <c r="L21" i="1"/>
  <c r="J21" i="1"/>
  <c r="Q58" i="1"/>
  <c r="Q36" i="1"/>
  <c r="Q35" i="1"/>
  <c r="Q33" i="1"/>
  <c r="Q32" i="1"/>
  <c r="Q31" i="1"/>
  <c r="Q30" i="1"/>
  <c r="Q29" i="1"/>
  <c r="Q28" i="1"/>
  <c r="Q27" i="1"/>
  <c r="Q26" i="1"/>
  <c r="Q20" i="1"/>
  <c r="Q19" i="1"/>
  <c r="Q18" i="1"/>
  <c r="Q17" i="1"/>
  <c r="Q16" i="1"/>
  <c r="P58" i="1"/>
  <c r="P36" i="1"/>
  <c r="P35" i="1"/>
  <c r="P33" i="1"/>
  <c r="P32" i="1"/>
  <c r="P31" i="1"/>
  <c r="P30" i="1"/>
  <c r="P29" i="1"/>
  <c r="P28" i="1"/>
  <c r="P27" i="1"/>
  <c r="P26" i="1"/>
  <c r="P20" i="1"/>
  <c r="P19" i="1"/>
  <c r="P18" i="1"/>
  <c r="P17" i="1"/>
  <c r="P16" i="1"/>
  <c r="P14" i="1"/>
  <c r="P13" i="1"/>
  <c r="P12" i="1"/>
  <c r="P11" i="1"/>
  <c r="P10" i="1"/>
  <c r="O58" i="1"/>
  <c r="O36" i="1"/>
  <c r="O35" i="1"/>
  <c r="O33" i="1"/>
  <c r="O32" i="1"/>
  <c r="O31" i="1"/>
  <c r="O30" i="1"/>
  <c r="O29" i="1"/>
  <c r="O28" i="1"/>
  <c r="O27" i="1"/>
  <c r="O26" i="1"/>
  <c r="O20" i="1"/>
  <c r="O19" i="1"/>
  <c r="O18" i="1"/>
  <c r="O17" i="1"/>
  <c r="O16" i="1"/>
  <c r="O14" i="1"/>
  <c r="O13" i="1"/>
  <c r="O12" i="1"/>
  <c r="O11" i="1"/>
  <c r="O10" i="1"/>
  <c r="N58" i="1"/>
  <c r="N36" i="1"/>
  <c r="N35" i="1"/>
  <c r="N33" i="1"/>
  <c r="N32" i="1"/>
  <c r="N31" i="1"/>
  <c r="N30" i="1"/>
  <c r="N29" i="1"/>
  <c r="N28" i="1"/>
  <c r="N27" i="1"/>
  <c r="N26" i="1"/>
  <c r="N20" i="1"/>
  <c r="N19" i="1"/>
  <c r="N18" i="1"/>
  <c r="N17" i="1"/>
  <c r="N16" i="1"/>
  <c r="N14" i="1"/>
  <c r="N13" i="1"/>
  <c r="N12" i="1"/>
  <c r="N11" i="1"/>
  <c r="N10" i="1"/>
  <c r="M58" i="1"/>
  <c r="M36" i="1"/>
  <c r="M35" i="1"/>
  <c r="M33" i="1"/>
  <c r="M32" i="1"/>
  <c r="M31" i="1"/>
  <c r="M30" i="1"/>
  <c r="M29" i="1"/>
  <c r="M28" i="1"/>
  <c r="M27" i="1"/>
  <c r="M26" i="1"/>
  <c r="M20" i="1"/>
  <c r="M19" i="1"/>
  <c r="M18" i="1"/>
  <c r="M17" i="1"/>
  <c r="M16" i="1"/>
  <c r="M14" i="1"/>
  <c r="M13" i="1"/>
  <c r="M12" i="1"/>
  <c r="M11" i="1"/>
  <c r="M10" i="1"/>
  <c r="L58" i="1"/>
  <c r="L43" i="1"/>
  <c r="K43" i="1" s="1"/>
  <c r="L42" i="1"/>
  <c r="K42" i="1" s="1"/>
  <c r="L40" i="1"/>
  <c r="K40" i="1" s="1"/>
  <c r="L39" i="1"/>
  <c r="K39" i="1" s="1"/>
  <c r="L38" i="1"/>
  <c r="K38" i="1" s="1"/>
  <c r="L36" i="1"/>
  <c r="L35" i="1"/>
  <c r="L45" i="1"/>
  <c r="K45" i="1" s="1"/>
  <c r="L33" i="1"/>
  <c r="L32" i="1"/>
  <c r="L31" i="1"/>
  <c r="L30" i="1"/>
  <c r="L29" i="1"/>
  <c r="L28" i="1"/>
  <c r="L27" i="1"/>
  <c r="L26" i="1"/>
  <c r="L20" i="1"/>
  <c r="L19" i="1"/>
  <c r="L18" i="1"/>
  <c r="L17" i="1"/>
  <c r="L16" i="1"/>
  <c r="L14" i="1"/>
  <c r="L13" i="1"/>
  <c r="L12" i="1"/>
  <c r="L11" i="1"/>
  <c r="L10" i="1"/>
  <c r="M15" i="1" l="1"/>
  <c r="P15" i="1"/>
  <c r="Q15" i="1"/>
  <c r="L15" i="1"/>
  <c r="N15" i="1"/>
  <c r="O15" i="1"/>
  <c r="K18" i="1"/>
  <c r="L9" i="1"/>
  <c r="K31" i="1"/>
  <c r="K19" i="1"/>
  <c r="N9" i="1"/>
  <c r="M9" i="1"/>
  <c r="K30" i="1"/>
  <c r="K26" i="1"/>
  <c r="K32" i="1"/>
  <c r="K33" i="1"/>
  <c r="K27" i="1"/>
  <c r="K35" i="1"/>
  <c r="K21" i="1"/>
  <c r="K16" i="1"/>
  <c r="K28" i="1"/>
  <c r="K36" i="1"/>
  <c r="K17" i="1"/>
  <c r="K29" i="1"/>
  <c r="K20" i="1"/>
  <c r="K58" i="1"/>
  <c r="J19" i="1"/>
  <c r="J20" i="1"/>
  <c r="I34" i="1"/>
  <c r="H34" i="1"/>
  <c r="G34" i="1"/>
  <c r="F34" i="1"/>
  <c r="E34" i="1"/>
  <c r="D34" i="1"/>
  <c r="BA34" i="1"/>
  <c r="BA7" i="1" s="1"/>
  <c r="AZ34" i="1"/>
  <c r="AZ7" i="1" s="1"/>
  <c r="AY34" i="1"/>
  <c r="AY7" i="1" s="1"/>
  <c r="AX34" i="1"/>
  <c r="AX7" i="1" s="1"/>
  <c r="AW34" i="1"/>
  <c r="AW7" i="1" s="1"/>
  <c r="AV34" i="1"/>
  <c r="AV7" i="1" s="1"/>
  <c r="AU34" i="1"/>
  <c r="AU7" i="1" s="1"/>
  <c r="AT34" i="1"/>
  <c r="AT7" i="1" s="1"/>
  <c r="AS34" i="1"/>
  <c r="AS7" i="1" s="1"/>
  <c r="AR34" i="1"/>
  <c r="AR7" i="1" s="1"/>
  <c r="AQ34" i="1"/>
  <c r="AQ7" i="1" s="1"/>
  <c r="AP34" i="1"/>
  <c r="AP7" i="1" s="1"/>
  <c r="AO34" i="1"/>
  <c r="AO7" i="1" s="1"/>
  <c r="AN34" i="1"/>
  <c r="AN7" i="1" s="1"/>
  <c r="AM34" i="1"/>
  <c r="AM7" i="1" s="1"/>
  <c r="AL34" i="1"/>
  <c r="AL7" i="1" s="1"/>
  <c r="AK34" i="1"/>
  <c r="AK7" i="1" s="1"/>
  <c r="AJ34" i="1"/>
  <c r="AJ7" i="1" s="1"/>
  <c r="AI34" i="1"/>
  <c r="AI7" i="1" s="1"/>
  <c r="AH34" i="1"/>
  <c r="AH7" i="1" s="1"/>
  <c r="AG34" i="1"/>
  <c r="AG7" i="1" s="1"/>
  <c r="AF34" i="1"/>
  <c r="AF7" i="1" s="1"/>
  <c r="AE34" i="1"/>
  <c r="AE7" i="1" s="1"/>
  <c r="AD34" i="1"/>
  <c r="AD7" i="1" s="1"/>
  <c r="AC34" i="1"/>
  <c r="AC7" i="1" s="1"/>
  <c r="AB34" i="1"/>
  <c r="AB7" i="1" s="1"/>
  <c r="AA34" i="1"/>
  <c r="AA7" i="1" s="1"/>
  <c r="Z34" i="1"/>
  <c r="Z7" i="1" s="1"/>
  <c r="Y34" i="1"/>
  <c r="Y7" i="1" s="1"/>
  <c r="X34" i="1"/>
  <c r="X7" i="1" s="1"/>
  <c r="W34" i="1"/>
  <c r="W7" i="1" s="1"/>
  <c r="V34" i="1"/>
  <c r="V7" i="1" s="1"/>
  <c r="U34" i="1"/>
  <c r="U7" i="1" s="1"/>
  <c r="T34" i="1"/>
  <c r="T7" i="1" s="1"/>
  <c r="S34" i="1"/>
  <c r="S7" i="1" s="1"/>
  <c r="R34" i="1"/>
  <c r="R7" i="1" s="1"/>
  <c r="Q34" i="1"/>
  <c r="P34" i="1"/>
  <c r="O34" i="1"/>
  <c r="N34" i="1"/>
  <c r="M34" i="1"/>
  <c r="L34" i="1"/>
  <c r="K15" i="1" l="1"/>
  <c r="L8" i="1"/>
  <c r="AC8" i="1"/>
  <c r="Z8" i="1"/>
  <c r="AL8" i="1"/>
  <c r="AP8" i="1"/>
  <c r="AX8" i="1"/>
  <c r="H8" i="1"/>
  <c r="S8" i="1"/>
  <c r="W8" i="1"/>
  <c r="AA8" i="1"/>
  <c r="AE8" i="1"/>
  <c r="AI8" i="1"/>
  <c r="AM8" i="1"/>
  <c r="AQ8" i="1"/>
  <c r="AU8" i="1"/>
  <c r="AY8" i="1"/>
  <c r="E8" i="1"/>
  <c r="I8" i="1"/>
  <c r="T8" i="1"/>
  <c r="X8" i="1"/>
  <c r="AB8" i="1"/>
  <c r="AF8" i="1"/>
  <c r="AJ8" i="1"/>
  <c r="AN8" i="1"/>
  <c r="AR8" i="1"/>
  <c r="AV8" i="1"/>
  <c r="AZ8" i="1"/>
  <c r="F8" i="1"/>
  <c r="N8" i="1"/>
  <c r="Y8" i="1"/>
  <c r="AK8" i="1"/>
  <c r="AS8" i="1"/>
  <c r="AW8" i="1"/>
  <c r="BA8" i="1"/>
  <c r="G8" i="1"/>
  <c r="Q8" i="1"/>
  <c r="U8" i="1"/>
  <c r="R8" i="1"/>
  <c r="AD8" i="1"/>
  <c r="D8" i="1"/>
  <c r="AG8" i="1"/>
  <c r="AO8" i="1"/>
  <c r="V8" i="1"/>
  <c r="AH8" i="1"/>
  <c r="AT8" i="1"/>
  <c r="M8" i="1"/>
  <c r="K34" i="1"/>
  <c r="K57" i="1"/>
  <c r="L57" i="1" l="1"/>
  <c r="L7" i="1" s="1"/>
  <c r="P9" i="1"/>
  <c r="O9" i="1"/>
  <c r="I57" i="1"/>
  <c r="I7" i="1" s="1"/>
  <c r="H57" i="1"/>
  <c r="H7" i="1" s="1"/>
  <c r="G57" i="1"/>
  <c r="G7" i="1" s="1"/>
  <c r="F57" i="1"/>
  <c r="F7" i="1" s="1"/>
  <c r="E57" i="1"/>
  <c r="E7" i="1" s="1"/>
  <c r="D57" i="1"/>
  <c r="D7" i="1" s="1"/>
  <c r="J44" i="1"/>
  <c r="J43" i="1"/>
  <c r="J42" i="1"/>
  <c r="J40" i="1"/>
  <c r="J39" i="1"/>
  <c r="J38" i="1"/>
  <c r="J36" i="1"/>
  <c r="J45" i="1"/>
  <c r="J33" i="1"/>
  <c r="J32" i="1"/>
  <c r="J31" i="1"/>
  <c r="J30" i="1"/>
  <c r="J29" i="1"/>
  <c r="J28" i="1"/>
  <c r="J27" i="1"/>
  <c r="J26" i="1"/>
  <c r="J18" i="1"/>
  <c r="J17" i="1"/>
  <c r="J16" i="1"/>
  <c r="J11" i="1"/>
  <c r="J13" i="1"/>
  <c r="J12" i="1"/>
  <c r="J14" i="1"/>
  <c r="J10" i="1"/>
  <c r="J15" i="1" l="1"/>
  <c r="O8" i="1"/>
  <c r="P8" i="1"/>
  <c r="J57" i="1"/>
  <c r="J9" i="1"/>
  <c r="J35" i="1"/>
  <c r="J34" i="1" s="1"/>
  <c r="J7" i="1" l="1"/>
  <c r="J8" i="1"/>
  <c r="Q57" i="1"/>
  <c r="Q7" i="1" s="1"/>
  <c r="P57" i="1"/>
  <c r="P7" i="1" s="1"/>
  <c r="O57" i="1"/>
  <c r="O7" i="1" s="1"/>
  <c r="N57" i="1"/>
  <c r="N7" i="1" s="1"/>
  <c r="M57" i="1"/>
  <c r="M7" i="1" s="1"/>
  <c r="K14" i="1" l="1"/>
  <c r="K13" i="1" l="1"/>
  <c r="K12" i="1" l="1"/>
  <c r="K11" i="1" l="1"/>
  <c r="K10" i="1" l="1"/>
  <c r="K9" i="1" s="1"/>
  <c r="K7" i="1" s="1"/>
  <c r="K8" i="1" l="1"/>
</calcChain>
</file>

<file path=xl/sharedStrings.xml><?xml version="1.0" encoding="utf-8"?>
<sst xmlns="http://schemas.openxmlformats.org/spreadsheetml/2006/main" count="171" uniqueCount="103">
  <si>
    <t>Lp.</t>
  </si>
  <si>
    <t>Nazwa przedmiotu</t>
  </si>
  <si>
    <t>Egzamin po semestrze</t>
  </si>
  <si>
    <t>Godzin zajęć</t>
  </si>
  <si>
    <t>Razem</t>
  </si>
  <si>
    <t>w tym:</t>
  </si>
  <si>
    <t>I rok</t>
  </si>
  <si>
    <t>II rok</t>
  </si>
  <si>
    <t>III rok</t>
  </si>
  <si>
    <t>Wykład</t>
  </si>
  <si>
    <t>Seminarium/Proseminarium</t>
  </si>
  <si>
    <t>Konwersatorium</t>
  </si>
  <si>
    <t>ćwiczenia</t>
  </si>
  <si>
    <t>II semestr</t>
  </si>
  <si>
    <t>III semestr</t>
  </si>
  <si>
    <t>IV semestr</t>
  </si>
  <si>
    <t>V semestr</t>
  </si>
  <si>
    <t>VI semestr</t>
  </si>
  <si>
    <t>Audytoryjne</t>
  </si>
  <si>
    <t>Laboratoryjne</t>
  </si>
  <si>
    <t>Terenowe</t>
  </si>
  <si>
    <t>I</t>
  </si>
  <si>
    <t>Przedmioty kształcenia ogólnego</t>
  </si>
  <si>
    <t>II</t>
  </si>
  <si>
    <t>III</t>
  </si>
  <si>
    <t>Przedmioty kierunkowe</t>
  </si>
  <si>
    <t>IV</t>
  </si>
  <si>
    <t>Punkty ECTS po I semestrze</t>
  </si>
  <si>
    <t>Punkty ECTS po II semestrze</t>
  </si>
  <si>
    <t>Punkty ECTS po III semestrze</t>
  </si>
  <si>
    <t>Punkty ECTS po IV semestrze</t>
  </si>
  <si>
    <t>Punkty ECTS po V semestrze</t>
  </si>
  <si>
    <t>Punkty ECTS po VI semestrze</t>
  </si>
  <si>
    <t xml:space="preserve"> </t>
  </si>
  <si>
    <t xml:space="preserve">Technologia informacyjna </t>
  </si>
  <si>
    <t>Studentów obowiązują ponadto zajęcia z BHP, ochrony własności intelektualnej i ergonomii oraz szkolenie biblioteczne</t>
  </si>
  <si>
    <t xml:space="preserve">Podstawy filozofii i logiki </t>
  </si>
  <si>
    <t>Wstęp do religioznawstwa</t>
  </si>
  <si>
    <t>Hermeneutyka religijna</t>
  </si>
  <si>
    <t>Podstawy pracy naukowej</t>
  </si>
  <si>
    <t>Przedmioty specjalistyczne</t>
  </si>
  <si>
    <t>V</t>
  </si>
  <si>
    <t>Język obcy</t>
  </si>
  <si>
    <t>Wychowanie fizyczne</t>
  </si>
  <si>
    <t>Etnologia religii</t>
  </si>
  <si>
    <t>Fenomenologia religii</t>
  </si>
  <si>
    <t>Psychologia religii</t>
  </si>
  <si>
    <t>Filozofia religii</t>
  </si>
  <si>
    <t>Socjologia religii</t>
  </si>
  <si>
    <t xml:space="preserve">Mapa religijna świata </t>
  </si>
  <si>
    <t>Seminarium dyplomowe</t>
  </si>
  <si>
    <t>Razem (I+II+III+IV)</t>
  </si>
  <si>
    <t>Sztuka sakralna</t>
  </si>
  <si>
    <t>Wstęp do literatury judaistycznej</t>
  </si>
  <si>
    <t>Wykłady stanowią  51,6 % ogółu liczby godzin.</t>
  </si>
  <si>
    <t>I semestr</t>
  </si>
  <si>
    <t>Ogółem punkty ECTS</t>
  </si>
  <si>
    <t>4.1</t>
  </si>
  <si>
    <t>4.2</t>
  </si>
  <si>
    <t>4.3</t>
  </si>
  <si>
    <t>4.4</t>
  </si>
  <si>
    <t>4.5</t>
  </si>
  <si>
    <t>4.6</t>
  </si>
  <si>
    <t>Wprowadzenie do badań nad źródłami religii</t>
  </si>
  <si>
    <t>Etyka religijna</t>
  </si>
  <si>
    <t>Politologia religii</t>
  </si>
  <si>
    <t>Inicjacja religijna</t>
  </si>
  <si>
    <t>Archeologia a religia</t>
  </si>
  <si>
    <t>Prawo wyznaniowe</t>
  </si>
  <si>
    <t>Język religijny</t>
  </si>
  <si>
    <t>Pedagogika religii</t>
  </si>
  <si>
    <t>Proseminarium</t>
  </si>
  <si>
    <t>Języki tradycji religijnych</t>
  </si>
  <si>
    <t>Język hebrajski</t>
  </si>
  <si>
    <t>Elementy języka klasycznego</t>
  </si>
  <si>
    <t>Przedmioty fakultatywne</t>
  </si>
  <si>
    <t>1.</t>
  </si>
  <si>
    <t>wykład ogólnoakademicki</t>
  </si>
  <si>
    <t>Religie Dalekiego Wschodu II (Taoizm, Szintoizm)</t>
  </si>
  <si>
    <t>Chrześcijaństwo starożytne</t>
  </si>
  <si>
    <t>Katolicyzm</t>
  </si>
  <si>
    <t>Prawosławie</t>
  </si>
  <si>
    <t>Protestantyzm</t>
  </si>
  <si>
    <t>Judaizm: historia i literatura biblija</t>
  </si>
  <si>
    <t>Islam: historia i współczesność</t>
  </si>
  <si>
    <t>Religie Bliskiego Wschodu I: Egipt</t>
  </si>
  <si>
    <t>Religie Bliskiego Wschodu II: Mezopotamia, Syria, Lewant</t>
  </si>
  <si>
    <t>Religie przedchrześcijańskiej Europy</t>
  </si>
  <si>
    <t>Religie Dalekiego Wschodu I (Hinduizm, Buddyzm)</t>
  </si>
  <si>
    <t>Antropologia zjawisk religijnych I</t>
  </si>
  <si>
    <t>Antropologia zjawisk religijnych II</t>
  </si>
  <si>
    <t>Antropologia zjawisk religijnych III</t>
  </si>
  <si>
    <t>Religia i nauka - wybrane zagadnienia I</t>
  </si>
  <si>
    <t>Religia i nauka - wybrane zagadnienia II</t>
  </si>
  <si>
    <t>Religia i nauka - wybrane zagadnienia III</t>
  </si>
  <si>
    <t>Religia i nauka - wybrane zagadnienia IV</t>
  </si>
  <si>
    <t>Religia i nauka - wybrane zagadnienia V</t>
  </si>
  <si>
    <t>VI</t>
  </si>
  <si>
    <t>Ogółem (I+II+III+IV+V+VI)</t>
  </si>
  <si>
    <t>ZO</t>
  </si>
  <si>
    <t>Antropologia zjawisk religijnych I-III: cztery przedmioty do wyboru z listy: Etnografia szamanizmu: Syberia i Amazonia; Mit, magia, religia; Rytuał i obrzęd; Formy myślenia mityczno-magicznego w społeczeństwach pozaeuropejskich.</t>
  </si>
  <si>
    <t>Religia i nauka - wybrane zagadnienia: do wyboru z listy: Kultura symboliczna w pradziejach; Filozofia cywilizacji; Biofilozofia; Ekonomia a religia; Media a religia; Duchowość a religia</t>
  </si>
  <si>
    <t>Elementy języka klasycznego: do wyboru łacina lub greka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</si>
</sst>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2" borderId="2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" fillId="8" borderId="15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center" vertical="center"/>
    </xf>
    <xf numFmtId="0" fontId="0" fillId="8" borderId="0" xfId="0" applyFill="1"/>
    <xf numFmtId="0" fontId="0" fillId="8" borderId="13" xfId="0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0" xfId="0" applyFont="1" applyFill="1"/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3" fillId="10" borderId="15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3" fillId="8" borderId="0" xfId="0" applyFont="1" applyFill="1"/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9" borderId="36" xfId="0" applyFont="1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10" borderId="15" xfId="0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6" fillId="0" borderId="15" xfId="0" applyFont="1" applyBorder="1"/>
    <xf numFmtId="0" fontId="3" fillId="10" borderId="2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 vertical="center"/>
    </xf>
    <xf numFmtId="0" fontId="3" fillId="10" borderId="0" xfId="0" applyFont="1" applyFill="1"/>
    <xf numFmtId="0" fontId="2" fillId="4" borderId="6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5" borderId="1" xfId="0" applyFont="1" applyFill="1" applyBorder="1" applyAlignment="1">
      <alignment horizontal="center" textRotation="90"/>
    </xf>
    <xf numFmtId="0" fontId="2" fillId="5" borderId="10" xfId="0" applyFont="1" applyFill="1" applyBorder="1" applyAlignment="1">
      <alignment horizontal="center" textRotation="90"/>
    </xf>
    <xf numFmtId="0" fontId="2" fillId="5" borderId="9" xfId="0" applyFont="1" applyFill="1" applyBorder="1" applyAlignment="1">
      <alignment horizontal="center" textRotation="90"/>
    </xf>
    <xf numFmtId="0" fontId="2" fillId="5" borderId="6" xfId="0" applyFont="1" applyFill="1" applyBorder="1" applyAlignment="1">
      <alignment horizontal="center" textRotation="90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3" fillId="5" borderId="11" xfId="0" applyFont="1" applyFill="1" applyBorder="1" applyAlignment="1">
      <alignment horizontal="center" textRotation="90"/>
    </xf>
    <xf numFmtId="0" fontId="3" fillId="5" borderId="13" xfId="0" applyFont="1" applyFill="1" applyBorder="1" applyAlignment="1">
      <alignment horizontal="center" textRotation="9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9" borderId="22" xfId="0" applyFont="1" applyFill="1" applyBorder="1" applyAlignment="1">
      <alignment horizontal="center" textRotation="90"/>
    </xf>
    <xf numFmtId="0" fontId="3" fillId="9" borderId="23" xfId="0" applyFont="1" applyFill="1" applyBorder="1" applyAlignment="1">
      <alignment horizontal="center" textRotation="90"/>
    </xf>
    <xf numFmtId="0" fontId="3" fillId="9" borderId="15" xfId="0" applyFont="1" applyFill="1" applyBorder="1" applyAlignment="1">
      <alignment horizontal="center" textRotation="90"/>
    </xf>
    <xf numFmtId="0" fontId="0" fillId="2" borderId="2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textRotation="90"/>
    </xf>
    <xf numFmtId="0" fontId="0" fillId="3" borderId="2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3" borderId="6" xfId="0" applyFont="1" applyFill="1" applyBorder="1" applyAlignment="1">
      <alignment horizontal="center" textRotation="9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" fillId="5" borderId="2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9" xfId="0" applyFill="1" applyBorder="1" applyAlignment="1">
      <alignment horizontal="center" textRotation="90"/>
    </xf>
    <xf numFmtId="0" fontId="0" fillId="2" borderId="18" xfId="0" applyFill="1" applyBorder="1" applyAlignment="1">
      <alignment horizontal="center" textRotation="90"/>
    </xf>
    <xf numFmtId="0" fontId="0" fillId="2" borderId="14" xfId="0" applyFill="1" applyBorder="1" applyAlignment="1">
      <alignment horizontal="center" textRotation="90"/>
    </xf>
    <xf numFmtId="0" fontId="0" fillId="2" borderId="17" xfId="0" applyFill="1" applyBorder="1" applyAlignment="1">
      <alignment horizontal="center" textRotation="90"/>
    </xf>
    <xf numFmtId="0" fontId="0" fillId="2" borderId="16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2" borderId="12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0" fillId="9" borderId="10" xfId="0" applyFill="1" applyBorder="1" applyAlignment="1">
      <alignment horizontal="center" textRotation="90"/>
    </xf>
    <xf numFmtId="0" fontId="0" fillId="9" borderId="12" xfId="0" applyFill="1" applyBorder="1" applyAlignment="1">
      <alignment horizontal="center" textRotation="90"/>
    </xf>
    <xf numFmtId="0" fontId="0" fillId="9" borderId="7" xfId="0" applyFill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41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D01757-5870-492F-8814-E10E1AEABB22}" diskRevisions="1" revisionId="2520" version="2">
  <header guid="{FAD01757-5870-492F-8814-E10E1AEABB22}" dateTime="2017-06-22T07:32:56" maxSheetId="3" userName="Lidka" r:id="rId41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F5D60DF4_22BA_40EE_BCD4_7F204AE62BB5_.wvu.PrintArea" hidden="1" oldHidden="1">
    <formula>'studia pierwszego stopnia'!$A$1:$BA$67</formula>
  </rdn>
  <rcv guid="{F5D60DF4-22BA-40EE-BCD4-7F204AE62BB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7"/>
  <sheetViews>
    <sheetView tabSelected="1" zoomScale="90" zoomScaleNormal="90" zoomScaleSheetLayoutView="90" zoomScalePageLayoutView="60" workbookViewId="0">
      <selection activeCell="C11" sqref="C11"/>
    </sheetView>
  </sheetViews>
  <sheetFormatPr defaultColWidth="9.140625" defaultRowHeight="12.75" x14ac:dyDescent="0.2"/>
  <cols>
    <col min="1" max="1" width="4.42578125" style="11" bestFit="1" customWidth="1"/>
    <col min="2" max="2" width="55.140625" style="12" customWidth="1"/>
    <col min="3" max="3" width="5.5703125" style="20" customWidth="1"/>
    <col min="4" max="9" width="3.28515625" customWidth="1"/>
    <col min="10" max="10" width="5.28515625" style="12" customWidth="1"/>
    <col min="11" max="11" width="6.28515625" style="12" customWidth="1"/>
    <col min="12" max="12" width="5.5703125" bestFit="1" customWidth="1"/>
    <col min="13" max="13" width="4" bestFit="1" customWidth="1"/>
    <col min="14" max="14" width="4.42578125" customWidth="1"/>
    <col min="15" max="15" width="4.85546875" bestFit="1" customWidth="1"/>
    <col min="16" max="16" width="3.85546875" bestFit="1" customWidth="1"/>
    <col min="17" max="17" width="3.28515625" bestFit="1" customWidth="1"/>
    <col min="18" max="18" width="4.28515625" customWidth="1"/>
    <col min="19" max="19" width="3.28515625" customWidth="1"/>
    <col min="20" max="20" width="4.42578125" bestFit="1" customWidth="1"/>
    <col min="21" max="21" width="4.5703125" customWidth="1"/>
    <col min="22" max="23" width="3.28515625" customWidth="1"/>
    <col min="24" max="24" width="4.42578125" bestFit="1" customWidth="1"/>
    <col min="25" max="25" width="3.28515625" customWidth="1"/>
    <col min="26" max="26" width="4.42578125" bestFit="1" customWidth="1"/>
    <col min="27" max="27" width="4.28515625" customWidth="1"/>
    <col min="28" max="29" width="3.28515625" customWidth="1"/>
    <col min="30" max="30" width="4.42578125" bestFit="1" customWidth="1"/>
    <col min="31" max="31" width="3.28515625" bestFit="1" customWidth="1"/>
    <col min="32" max="33" width="4.42578125" bestFit="1" customWidth="1"/>
    <col min="34" max="35" width="3.28515625" customWidth="1"/>
    <col min="36" max="36" width="4.42578125" customWidth="1"/>
    <col min="37" max="37" width="3.28515625" customWidth="1"/>
    <col min="38" max="38" width="4.42578125" bestFit="1" customWidth="1"/>
    <col min="39" max="41" width="3.28515625" bestFit="1" customWidth="1"/>
    <col min="42" max="42" width="4.42578125" bestFit="1" customWidth="1"/>
    <col min="43" max="43" width="3.5703125" customWidth="1"/>
    <col min="44" max="49" width="3.28515625" bestFit="1" customWidth="1"/>
    <col min="50" max="50" width="4.42578125" bestFit="1" customWidth="1"/>
    <col min="51" max="53" width="3.28515625" bestFit="1" customWidth="1"/>
  </cols>
  <sheetData>
    <row r="1" spans="1:53" ht="13.5" customHeight="1" thickBot="1" x14ac:dyDescent="0.25">
      <c r="A1" s="179" t="s">
        <v>0</v>
      </c>
      <c r="B1" s="126" t="s">
        <v>1</v>
      </c>
      <c r="C1" s="145" t="s">
        <v>2</v>
      </c>
      <c r="D1" s="182" t="s">
        <v>27</v>
      </c>
      <c r="E1" s="188" t="s">
        <v>28</v>
      </c>
      <c r="F1" s="188" t="s">
        <v>29</v>
      </c>
      <c r="G1" s="191" t="s">
        <v>30</v>
      </c>
      <c r="H1" s="188" t="s">
        <v>31</v>
      </c>
      <c r="I1" s="185" t="s">
        <v>32</v>
      </c>
      <c r="J1" s="151" t="s">
        <v>56</v>
      </c>
      <c r="K1" s="140" t="s">
        <v>3</v>
      </c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1"/>
    </row>
    <row r="2" spans="1:53" ht="13.5" customHeight="1" thickBot="1" x14ac:dyDescent="0.25">
      <c r="A2" s="180"/>
      <c r="B2" s="127"/>
      <c r="C2" s="146"/>
      <c r="D2" s="183"/>
      <c r="E2" s="189"/>
      <c r="F2" s="189"/>
      <c r="G2" s="192"/>
      <c r="H2" s="189"/>
      <c r="I2" s="186"/>
      <c r="J2" s="152"/>
      <c r="K2" s="138" t="s">
        <v>4</v>
      </c>
      <c r="L2" s="135" t="s">
        <v>5</v>
      </c>
      <c r="M2" s="136"/>
      <c r="N2" s="136"/>
      <c r="O2" s="136"/>
      <c r="P2" s="136"/>
      <c r="Q2" s="137"/>
      <c r="R2" s="177" t="s">
        <v>6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4" t="s">
        <v>7</v>
      </c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6"/>
      <c r="AP2" s="166" t="s">
        <v>8</v>
      </c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3" ht="12.75" customHeight="1" x14ac:dyDescent="0.2">
      <c r="A3" s="181"/>
      <c r="B3" s="128"/>
      <c r="C3" s="147"/>
      <c r="D3" s="184"/>
      <c r="E3" s="190"/>
      <c r="F3" s="190"/>
      <c r="G3" s="193"/>
      <c r="H3" s="190"/>
      <c r="I3" s="187"/>
      <c r="J3" s="153"/>
      <c r="K3" s="139"/>
      <c r="L3" s="133" t="s">
        <v>9</v>
      </c>
      <c r="M3" s="132" t="s">
        <v>10</v>
      </c>
      <c r="N3" s="132" t="s">
        <v>11</v>
      </c>
      <c r="O3" s="129" t="s">
        <v>12</v>
      </c>
      <c r="P3" s="129"/>
      <c r="Q3" s="130"/>
      <c r="R3" s="157" t="s">
        <v>55</v>
      </c>
      <c r="S3" s="155"/>
      <c r="T3" s="155"/>
      <c r="U3" s="155"/>
      <c r="V3" s="155"/>
      <c r="W3" s="156"/>
      <c r="X3" s="154" t="s">
        <v>13</v>
      </c>
      <c r="Y3" s="155"/>
      <c r="Z3" s="155"/>
      <c r="AA3" s="155"/>
      <c r="AB3" s="155"/>
      <c r="AC3" s="156"/>
      <c r="AD3" s="159" t="s">
        <v>14</v>
      </c>
      <c r="AE3" s="160"/>
      <c r="AF3" s="160"/>
      <c r="AG3" s="160"/>
      <c r="AH3" s="160"/>
      <c r="AI3" s="161"/>
      <c r="AJ3" s="159" t="s">
        <v>15</v>
      </c>
      <c r="AK3" s="160"/>
      <c r="AL3" s="160"/>
      <c r="AM3" s="160"/>
      <c r="AN3" s="160"/>
      <c r="AO3" s="161"/>
      <c r="AP3" s="168" t="s">
        <v>16</v>
      </c>
      <c r="AQ3" s="169"/>
      <c r="AR3" s="169"/>
      <c r="AS3" s="169"/>
      <c r="AT3" s="169"/>
      <c r="AU3" s="170"/>
      <c r="AV3" s="163" t="s">
        <v>17</v>
      </c>
      <c r="AW3" s="164"/>
      <c r="AX3" s="164"/>
      <c r="AY3" s="164"/>
      <c r="AZ3" s="164"/>
      <c r="BA3" s="165"/>
    </row>
    <row r="4" spans="1:53" ht="12.75" customHeight="1" x14ac:dyDescent="0.2">
      <c r="A4" s="181"/>
      <c r="B4" s="128"/>
      <c r="C4" s="147"/>
      <c r="D4" s="184"/>
      <c r="E4" s="190"/>
      <c r="F4" s="190"/>
      <c r="G4" s="193"/>
      <c r="H4" s="190"/>
      <c r="I4" s="187"/>
      <c r="J4" s="153"/>
      <c r="K4" s="139"/>
      <c r="L4" s="134"/>
      <c r="M4" s="131"/>
      <c r="N4" s="131"/>
      <c r="O4" s="131" t="s">
        <v>18</v>
      </c>
      <c r="P4" s="131" t="s">
        <v>19</v>
      </c>
      <c r="Q4" s="171" t="s">
        <v>20</v>
      </c>
      <c r="R4" s="158" t="s">
        <v>9</v>
      </c>
      <c r="S4" s="148" t="s">
        <v>10</v>
      </c>
      <c r="T4" s="148" t="s">
        <v>11</v>
      </c>
      <c r="U4" s="149" t="s">
        <v>12</v>
      </c>
      <c r="V4" s="149"/>
      <c r="W4" s="150"/>
      <c r="X4" s="158" t="s">
        <v>9</v>
      </c>
      <c r="Y4" s="148" t="s">
        <v>10</v>
      </c>
      <c r="Z4" s="148" t="s">
        <v>11</v>
      </c>
      <c r="AA4" s="149" t="s">
        <v>12</v>
      </c>
      <c r="AB4" s="149"/>
      <c r="AC4" s="150"/>
      <c r="AD4" s="162" t="s">
        <v>9</v>
      </c>
      <c r="AE4" s="144" t="s">
        <v>10</v>
      </c>
      <c r="AF4" s="144" t="s">
        <v>11</v>
      </c>
      <c r="AG4" s="172" t="s">
        <v>12</v>
      </c>
      <c r="AH4" s="172"/>
      <c r="AI4" s="173"/>
      <c r="AJ4" s="162" t="s">
        <v>9</v>
      </c>
      <c r="AK4" s="144" t="s">
        <v>10</v>
      </c>
      <c r="AL4" s="144" t="s">
        <v>11</v>
      </c>
      <c r="AM4" s="172" t="s">
        <v>12</v>
      </c>
      <c r="AN4" s="172"/>
      <c r="AO4" s="173"/>
      <c r="AP4" s="124" t="s">
        <v>9</v>
      </c>
      <c r="AQ4" s="125" t="s">
        <v>10</v>
      </c>
      <c r="AR4" s="125" t="s">
        <v>11</v>
      </c>
      <c r="AS4" s="142" t="s">
        <v>12</v>
      </c>
      <c r="AT4" s="142"/>
      <c r="AU4" s="143"/>
      <c r="AV4" s="124" t="s">
        <v>9</v>
      </c>
      <c r="AW4" s="125" t="s">
        <v>10</v>
      </c>
      <c r="AX4" s="125" t="s">
        <v>11</v>
      </c>
      <c r="AY4" s="142" t="s">
        <v>12</v>
      </c>
      <c r="AZ4" s="142"/>
      <c r="BA4" s="143"/>
    </row>
    <row r="5" spans="1:53" ht="93" customHeight="1" x14ac:dyDescent="0.2">
      <c r="A5" s="181"/>
      <c r="B5" s="128"/>
      <c r="C5" s="147"/>
      <c r="D5" s="184"/>
      <c r="E5" s="190"/>
      <c r="F5" s="190"/>
      <c r="G5" s="193"/>
      <c r="H5" s="190"/>
      <c r="I5" s="187"/>
      <c r="J5" s="153"/>
      <c r="K5" s="139"/>
      <c r="L5" s="134"/>
      <c r="M5" s="131"/>
      <c r="N5" s="131"/>
      <c r="O5" s="131"/>
      <c r="P5" s="131"/>
      <c r="Q5" s="171"/>
      <c r="R5" s="158"/>
      <c r="S5" s="148"/>
      <c r="T5" s="148"/>
      <c r="U5" s="40" t="s">
        <v>18</v>
      </c>
      <c r="V5" s="40" t="s">
        <v>19</v>
      </c>
      <c r="W5" s="1" t="s">
        <v>20</v>
      </c>
      <c r="X5" s="158"/>
      <c r="Y5" s="148"/>
      <c r="Z5" s="148"/>
      <c r="AA5" s="40" t="s">
        <v>18</v>
      </c>
      <c r="AB5" s="40" t="s">
        <v>19</v>
      </c>
      <c r="AC5" s="1" t="s">
        <v>20</v>
      </c>
      <c r="AD5" s="162"/>
      <c r="AE5" s="144"/>
      <c r="AF5" s="144"/>
      <c r="AG5" s="39" t="s">
        <v>18</v>
      </c>
      <c r="AH5" s="39" t="s">
        <v>19</v>
      </c>
      <c r="AI5" s="2" t="s">
        <v>20</v>
      </c>
      <c r="AJ5" s="162"/>
      <c r="AK5" s="144"/>
      <c r="AL5" s="144"/>
      <c r="AM5" s="39" t="s">
        <v>18</v>
      </c>
      <c r="AN5" s="39" t="s">
        <v>19</v>
      </c>
      <c r="AO5" s="2" t="s">
        <v>20</v>
      </c>
      <c r="AP5" s="124"/>
      <c r="AQ5" s="125"/>
      <c r="AR5" s="125"/>
      <c r="AS5" s="38" t="s">
        <v>18</v>
      </c>
      <c r="AT5" s="38" t="s">
        <v>19</v>
      </c>
      <c r="AU5" s="25" t="s">
        <v>20</v>
      </c>
      <c r="AV5" s="124"/>
      <c r="AW5" s="125"/>
      <c r="AX5" s="125"/>
      <c r="AY5" s="38" t="s">
        <v>18</v>
      </c>
      <c r="AZ5" s="38" t="s">
        <v>19</v>
      </c>
      <c r="BA5" s="25" t="s">
        <v>20</v>
      </c>
    </row>
    <row r="6" spans="1:53" s="9" customFormat="1" ht="11.25" x14ac:dyDescent="0.2">
      <c r="A6" s="57">
        <v>1</v>
      </c>
      <c r="B6" s="50">
        <v>2</v>
      </c>
      <c r="C6" s="46">
        <v>3</v>
      </c>
      <c r="D6" s="41" t="s">
        <v>57</v>
      </c>
      <c r="E6" s="13" t="s">
        <v>58</v>
      </c>
      <c r="F6" s="13" t="s">
        <v>59</v>
      </c>
      <c r="G6" s="13" t="s">
        <v>60</v>
      </c>
      <c r="H6" s="13" t="s">
        <v>61</v>
      </c>
      <c r="I6" s="42" t="s">
        <v>62</v>
      </c>
      <c r="J6" s="50">
        <v>4</v>
      </c>
      <c r="K6" s="34">
        <v>5</v>
      </c>
      <c r="L6" s="5">
        <v>6</v>
      </c>
      <c r="M6" s="7">
        <v>7</v>
      </c>
      <c r="N6" s="6">
        <v>8</v>
      </c>
      <c r="O6" s="6">
        <v>9</v>
      </c>
      <c r="P6" s="7">
        <v>10</v>
      </c>
      <c r="Q6" s="65">
        <v>11</v>
      </c>
      <c r="R6" s="3">
        <v>12</v>
      </c>
      <c r="S6" s="4">
        <v>13</v>
      </c>
      <c r="T6" s="4">
        <v>14</v>
      </c>
      <c r="U6" s="4">
        <v>15</v>
      </c>
      <c r="V6" s="4">
        <v>16</v>
      </c>
      <c r="W6" s="8">
        <v>17</v>
      </c>
      <c r="X6" s="3">
        <v>18</v>
      </c>
      <c r="Y6" s="4">
        <v>19</v>
      </c>
      <c r="Z6" s="4">
        <v>20</v>
      </c>
      <c r="AA6" s="4">
        <v>21</v>
      </c>
      <c r="AB6" s="4">
        <v>22</v>
      </c>
      <c r="AC6" s="8">
        <v>23</v>
      </c>
      <c r="AD6" s="3">
        <v>24</v>
      </c>
      <c r="AE6" s="4">
        <v>25</v>
      </c>
      <c r="AF6" s="4">
        <v>26</v>
      </c>
      <c r="AG6" s="4">
        <v>27</v>
      </c>
      <c r="AH6" s="4">
        <v>28</v>
      </c>
      <c r="AI6" s="8">
        <v>29</v>
      </c>
      <c r="AJ6" s="3">
        <v>30</v>
      </c>
      <c r="AK6" s="4">
        <v>31</v>
      </c>
      <c r="AL6" s="4">
        <v>32</v>
      </c>
      <c r="AM6" s="4">
        <v>33</v>
      </c>
      <c r="AN6" s="4">
        <v>34</v>
      </c>
      <c r="AO6" s="8">
        <v>35</v>
      </c>
      <c r="AP6" s="3">
        <v>36</v>
      </c>
      <c r="AQ6" s="4">
        <v>37</v>
      </c>
      <c r="AR6" s="4">
        <v>38</v>
      </c>
      <c r="AS6" s="4">
        <v>39</v>
      </c>
      <c r="AT6" s="4">
        <v>40</v>
      </c>
      <c r="AU6" s="8">
        <v>41</v>
      </c>
      <c r="AV6" s="3">
        <v>42</v>
      </c>
      <c r="AW6" s="4">
        <v>43</v>
      </c>
      <c r="AX6" s="4">
        <v>44</v>
      </c>
      <c r="AY6" s="4">
        <v>45</v>
      </c>
      <c r="AZ6" s="4">
        <v>46</v>
      </c>
      <c r="BA6" s="8">
        <v>47</v>
      </c>
    </row>
    <row r="7" spans="1:53" s="12" customFormat="1" x14ac:dyDescent="0.2">
      <c r="A7" s="58"/>
      <c r="B7" s="51" t="s">
        <v>98</v>
      </c>
      <c r="C7" s="29"/>
      <c r="D7" s="62">
        <f t="shared" ref="D7:J7" si="0">SUM(D9,D15,D34,D54,D57,D60)</f>
        <v>30</v>
      </c>
      <c r="E7" s="26">
        <f t="shared" si="0"/>
        <v>30</v>
      </c>
      <c r="F7" s="26">
        <f t="shared" si="0"/>
        <v>30</v>
      </c>
      <c r="G7" s="26">
        <f t="shared" si="0"/>
        <v>30</v>
      </c>
      <c r="H7" s="26">
        <f t="shared" si="0"/>
        <v>30</v>
      </c>
      <c r="I7" s="31">
        <f t="shared" si="0"/>
        <v>30</v>
      </c>
      <c r="J7" s="66">
        <f t="shared" si="0"/>
        <v>180</v>
      </c>
      <c r="K7" s="29">
        <f t="shared" ref="K7:BA7" si="1">SUM(K9,K15,K34,K54,K57,K60)</f>
        <v>1800</v>
      </c>
      <c r="L7" s="62">
        <f t="shared" si="1"/>
        <v>765</v>
      </c>
      <c r="M7" s="26">
        <f t="shared" si="1"/>
        <v>90</v>
      </c>
      <c r="N7" s="26">
        <f t="shared" si="1"/>
        <v>645</v>
      </c>
      <c r="O7" s="26">
        <f t="shared" si="1"/>
        <v>270</v>
      </c>
      <c r="P7" s="26">
        <f t="shared" si="1"/>
        <v>30</v>
      </c>
      <c r="Q7" s="31">
        <f t="shared" si="1"/>
        <v>0</v>
      </c>
      <c r="R7" s="62">
        <f t="shared" si="1"/>
        <v>120</v>
      </c>
      <c r="S7" s="26">
        <f t="shared" si="1"/>
        <v>0</v>
      </c>
      <c r="T7" s="26">
        <f t="shared" si="1"/>
        <v>150</v>
      </c>
      <c r="U7" s="26">
        <f t="shared" si="1"/>
        <v>60</v>
      </c>
      <c r="V7" s="26">
        <f t="shared" si="1"/>
        <v>30</v>
      </c>
      <c r="W7" s="31">
        <f t="shared" si="1"/>
        <v>0</v>
      </c>
      <c r="X7" s="62">
        <f t="shared" si="1"/>
        <v>120</v>
      </c>
      <c r="Y7" s="26">
        <f t="shared" si="1"/>
        <v>0</v>
      </c>
      <c r="Z7" s="26">
        <f t="shared" si="1"/>
        <v>135</v>
      </c>
      <c r="AA7" s="26">
        <f t="shared" si="1"/>
        <v>45</v>
      </c>
      <c r="AB7" s="26">
        <f t="shared" si="1"/>
        <v>0</v>
      </c>
      <c r="AC7" s="31">
        <f t="shared" si="1"/>
        <v>0</v>
      </c>
      <c r="AD7" s="62">
        <f t="shared" si="1"/>
        <v>105</v>
      </c>
      <c r="AE7" s="26">
        <f t="shared" si="1"/>
        <v>0</v>
      </c>
      <c r="AF7" s="26">
        <f t="shared" si="1"/>
        <v>105</v>
      </c>
      <c r="AG7" s="26">
        <f t="shared" si="1"/>
        <v>105</v>
      </c>
      <c r="AH7" s="26">
        <f t="shared" si="1"/>
        <v>0</v>
      </c>
      <c r="AI7" s="31">
        <f t="shared" si="1"/>
        <v>0</v>
      </c>
      <c r="AJ7" s="62">
        <f t="shared" si="1"/>
        <v>105</v>
      </c>
      <c r="AK7" s="26">
        <f t="shared" si="1"/>
        <v>30</v>
      </c>
      <c r="AL7" s="26">
        <f t="shared" si="1"/>
        <v>135</v>
      </c>
      <c r="AM7" s="26">
        <f t="shared" si="1"/>
        <v>30</v>
      </c>
      <c r="AN7" s="26">
        <f t="shared" si="1"/>
        <v>0</v>
      </c>
      <c r="AO7" s="31">
        <f t="shared" si="1"/>
        <v>0</v>
      </c>
      <c r="AP7" s="62">
        <f t="shared" si="1"/>
        <v>240</v>
      </c>
      <c r="AQ7" s="26">
        <f t="shared" si="1"/>
        <v>30</v>
      </c>
      <c r="AR7" s="26">
        <f t="shared" si="1"/>
        <v>0</v>
      </c>
      <c r="AS7" s="26">
        <f t="shared" si="1"/>
        <v>30</v>
      </c>
      <c r="AT7" s="26">
        <f t="shared" si="1"/>
        <v>0</v>
      </c>
      <c r="AU7" s="31">
        <f t="shared" si="1"/>
        <v>0</v>
      </c>
      <c r="AV7" s="62">
        <f t="shared" si="1"/>
        <v>75</v>
      </c>
      <c r="AW7" s="26">
        <f t="shared" si="1"/>
        <v>30</v>
      </c>
      <c r="AX7" s="26">
        <f t="shared" si="1"/>
        <v>120</v>
      </c>
      <c r="AY7" s="26">
        <f t="shared" si="1"/>
        <v>0</v>
      </c>
      <c r="AZ7" s="26">
        <f t="shared" si="1"/>
        <v>0</v>
      </c>
      <c r="BA7" s="31">
        <f t="shared" si="1"/>
        <v>0</v>
      </c>
    </row>
    <row r="8" spans="1:53" s="12" customFormat="1" x14ac:dyDescent="0.2">
      <c r="A8" s="58"/>
      <c r="B8" s="52" t="s">
        <v>51</v>
      </c>
      <c r="C8" s="35"/>
      <c r="D8" s="18">
        <f t="shared" ref="D8:AI8" si="2">SUM(D9,D15,D34,D54)</f>
        <v>30</v>
      </c>
      <c r="E8" s="28">
        <f t="shared" si="2"/>
        <v>30</v>
      </c>
      <c r="F8" s="28">
        <f t="shared" si="2"/>
        <v>30</v>
      </c>
      <c r="G8" s="28">
        <f t="shared" si="2"/>
        <v>25</v>
      </c>
      <c r="H8" s="28">
        <f t="shared" si="2"/>
        <v>25</v>
      </c>
      <c r="I8" s="32">
        <f t="shared" si="2"/>
        <v>20</v>
      </c>
      <c r="J8" s="24">
        <f t="shared" si="2"/>
        <v>160</v>
      </c>
      <c r="K8" s="35">
        <f t="shared" si="2"/>
        <v>1680</v>
      </c>
      <c r="L8" s="18">
        <f t="shared" si="2"/>
        <v>735</v>
      </c>
      <c r="M8" s="28">
        <f t="shared" si="2"/>
        <v>0</v>
      </c>
      <c r="N8" s="28">
        <f t="shared" si="2"/>
        <v>645</v>
      </c>
      <c r="O8" s="28">
        <f t="shared" si="2"/>
        <v>270</v>
      </c>
      <c r="P8" s="28">
        <f t="shared" si="2"/>
        <v>30</v>
      </c>
      <c r="Q8" s="32">
        <f t="shared" si="2"/>
        <v>0</v>
      </c>
      <c r="R8" s="18">
        <f t="shared" si="2"/>
        <v>120</v>
      </c>
      <c r="S8" s="28">
        <f t="shared" si="2"/>
        <v>0</v>
      </c>
      <c r="T8" s="28">
        <f t="shared" si="2"/>
        <v>150</v>
      </c>
      <c r="U8" s="28">
        <f t="shared" si="2"/>
        <v>60</v>
      </c>
      <c r="V8" s="28">
        <f t="shared" si="2"/>
        <v>30</v>
      </c>
      <c r="W8" s="32">
        <f t="shared" si="2"/>
        <v>0</v>
      </c>
      <c r="X8" s="18">
        <f t="shared" si="2"/>
        <v>120</v>
      </c>
      <c r="Y8" s="28">
        <f t="shared" si="2"/>
        <v>0</v>
      </c>
      <c r="Z8" s="28">
        <f t="shared" si="2"/>
        <v>135</v>
      </c>
      <c r="AA8" s="28">
        <f t="shared" si="2"/>
        <v>45</v>
      </c>
      <c r="AB8" s="28">
        <f t="shared" si="2"/>
        <v>0</v>
      </c>
      <c r="AC8" s="32">
        <f t="shared" si="2"/>
        <v>0</v>
      </c>
      <c r="AD8" s="18">
        <f t="shared" si="2"/>
        <v>105</v>
      </c>
      <c r="AE8" s="28">
        <f t="shared" si="2"/>
        <v>0</v>
      </c>
      <c r="AF8" s="28">
        <f t="shared" si="2"/>
        <v>105</v>
      </c>
      <c r="AG8" s="28">
        <f t="shared" si="2"/>
        <v>105</v>
      </c>
      <c r="AH8" s="28">
        <f t="shared" si="2"/>
        <v>0</v>
      </c>
      <c r="AI8" s="32">
        <f t="shared" si="2"/>
        <v>0</v>
      </c>
      <c r="AJ8" s="18">
        <f t="shared" ref="AJ8:BA8" si="3">SUM(AJ9,AJ15,AJ34,AJ54)</f>
        <v>75</v>
      </c>
      <c r="AK8" s="28">
        <f t="shared" si="3"/>
        <v>0</v>
      </c>
      <c r="AL8" s="28">
        <f t="shared" si="3"/>
        <v>135</v>
      </c>
      <c r="AM8" s="28">
        <f t="shared" si="3"/>
        <v>30</v>
      </c>
      <c r="AN8" s="28">
        <f t="shared" si="3"/>
        <v>0</v>
      </c>
      <c r="AO8" s="32">
        <f t="shared" si="3"/>
        <v>0</v>
      </c>
      <c r="AP8" s="18">
        <f t="shared" si="3"/>
        <v>240</v>
      </c>
      <c r="AQ8" s="28">
        <f t="shared" si="3"/>
        <v>0</v>
      </c>
      <c r="AR8" s="28">
        <f t="shared" si="3"/>
        <v>0</v>
      </c>
      <c r="AS8" s="28">
        <f t="shared" si="3"/>
        <v>30</v>
      </c>
      <c r="AT8" s="28">
        <f t="shared" si="3"/>
        <v>0</v>
      </c>
      <c r="AU8" s="32">
        <f t="shared" si="3"/>
        <v>0</v>
      </c>
      <c r="AV8" s="18">
        <f t="shared" si="3"/>
        <v>75</v>
      </c>
      <c r="AW8" s="28">
        <f t="shared" si="3"/>
        <v>0</v>
      </c>
      <c r="AX8" s="28">
        <f t="shared" si="3"/>
        <v>120</v>
      </c>
      <c r="AY8" s="28">
        <f t="shared" si="3"/>
        <v>0</v>
      </c>
      <c r="AZ8" s="28">
        <f t="shared" si="3"/>
        <v>0</v>
      </c>
      <c r="BA8" s="32">
        <f t="shared" si="3"/>
        <v>0</v>
      </c>
    </row>
    <row r="9" spans="1:53" s="12" customFormat="1" x14ac:dyDescent="0.2">
      <c r="A9" s="70" t="s">
        <v>21</v>
      </c>
      <c r="B9" s="53" t="s">
        <v>22</v>
      </c>
      <c r="C9" s="30"/>
      <c r="D9" s="17">
        <f t="shared" ref="D9:AI9" si="4">SUM(D10:D14)</f>
        <v>10</v>
      </c>
      <c r="E9" s="16">
        <f t="shared" si="4"/>
        <v>7</v>
      </c>
      <c r="F9" s="16">
        <f t="shared" si="4"/>
        <v>2</v>
      </c>
      <c r="G9" s="16">
        <f t="shared" si="4"/>
        <v>2</v>
      </c>
      <c r="H9" s="16">
        <f t="shared" si="4"/>
        <v>0</v>
      </c>
      <c r="I9" s="33">
        <f t="shared" si="4"/>
        <v>0</v>
      </c>
      <c r="J9" s="23">
        <f t="shared" si="4"/>
        <v>21</v>
      </c>
      <c r="K9" s="30">
        <f t="shared" si="4"/>
        <v>285</v>
      </c>
      <c r="L9" s="17">
        <f t="shared" si="4"/>
        <v>0</v>
      </c>
      <c r="M9" s="16">
        <f t="shared" si="4"/>
        <v>0</v>
      </c>
      <c r="N9" s="16">
        <f t="shared" si="4"/>
        <v>225</v>
      </c>
      <c r="O9" s="16">
        <f t="shared" si="4"/>
        <v>30</v>
      </c>
      <c r="P9" s="16">
        <f t="shared" si="4"/>
        <v>30</v>
      </c>
      <c r="Q9" s="33">
        <f t="shared" si="4"/>
        <v>0</v>
      </c>
      <c r="R9" s="17">
        <f t="shared" si="4"/>
        <v>0</v>
      </c>
      <c r="S9" s="16">
        <f t="shared" si="4"/>
        <v>0</v>
      </c>
      <c r="T9" s="16">
        <f t="shared" si="4"/>
        <v>90</v>
      </c>
      <c r="U9" s="16">
        <f t="shared" si="4"/>
        <v>0</v>
      </c>
      <c r="V9" s="16">
        <f t="shared" si="4"/>
        <v>30</v>
      </c>
      <c r="W9" s="33">
        <f t="shared" si="4"/>
        <v>0</v>
      </c>
      <c r="X9" s="17">
        <f t="shared" si="4"/>
        <v>0</v>
      </c>
      <c r="Y9" s="16">
        <f t="shared" si="4"/>
        <v>0</v>
      </c>
      <c r="Z9" s="16">
        <f t="shared" si="4"/>
        <v>75</v>
      </c>
      <c r="AA9" s="16">
        <f t="shared" si="4"/>
        <v>0</v>
      </c>
      <c r="AB9" s="16">
        <f t="shared" si="4"/>
        <v>0</v>
      </c>
      <c r="AC9" s="33">
        <f t="shared" si="4"/>
        <v>0</v>
      </c>
      <c r="AD9" s="17">
        <f t="shared" si="4"/>
        <v>0</v>
      </c>
      <c r="AE9" s="16">
        <f t="shared" si="4"/>
        <v>0</v>
      </c>
      <c r="AF9" s="16">
        <f t="shared" si="4"/>
        <v>30</v>
      </c>
      <c r="AG9" s="16">
        <f t="shared" si="4"/>
        <v>30</v>
      </c>
      <c r="AH9" s="16">
        <f t="shared" si="4"/>
        <v>0</v>
      </c>
      <c r="AI9" s="33">
        <f t="shared" si="4"/>
        <v>0</v>
      </c>
      <c r="AJ9" s="17">
        <f t="shared" ref="AJ9:BA9" si="5">SUM(AJ10:AJ14)</f>
        <v>0</v>
      </c>
      <c r="AK9" s="16">
        <f t="shared" si="5"/>
        <v>0</v>
      </c>
      <c r="AL9" s="16">
        <f t="shared" si="5"/>
        <v>30</v>
      </c>
      <c r="AM9" s="16">
        <f t="shared" si="5"/>
        <v>0</v>
      </c>
      <c r="AN9" s="16">
        <f t="shared" si="5"/>
        <v>0</v>
      </c>
      <c r="AO9" s="33">
        <f t="shared" si="5"/>
        <v>0</v>
      </c>
      <c r="AP9" s="17">
        <f t="shared" si="5"/>
        <v>0</v>
      </c>
      <c r="AQ9" s="16">
        <f t="shared" si="5"/>
        <v>0</v>
      </c>
      <c r="AR9" s="16">
        <f t="shared" si="5"/>
        <v>0</v>
      </c>
      <c r="AS9" s="16">
        <f t="shared" si="5"/>
        <v>0</v>
      </c>
      <c r="AT9" s="16">
        <f t="shared" si="5"/>
        <v>0</v>
      </c>
      <c r="AU9" s="33">
        <f t="shared" si="5"/>
        <v>0</v>
      </c>
      <c r="AV9" s="17">
        <f t="shared" si="5"/>
        <v>0</v>
      </c>
      <c r="AW9" s="16">
        <f t="shared" si="5"/>
        <v>0</v>
      </c>
      <c r="AX9" s="16">
        <f t="shared" si="5"/>
        <v>0</v>
      </c>
      <c r="AY9" s="16">
        <f t="shared" si="5"/>
        <v>0</v>
      </c>
      <c r="AZ9" s="16">
        <f t="shared" si="5"/>
        <v>0</v>
      </c>
      <c r="BA9" s="33">
        <f t="shared" si="5"/>
        <v>0</v>
      </c>
    </row>
    <row r="10" spans="1:53" s="86" customFormat="1" x14ac:dyDescent="0.2">
      <c r="A10" s="83">
        <v>1</v>
      </c>
      <c r="B10" s="84" t="s">
        <v>34</v>
      </c>
      <c r="C10" s="49"/>
      <c r="D10" s="67">
        <v>2</v>
      </c>
      <c r="E10" s="63"/>
      <c r="F10" s="63"/>
      <c r="G10" s="63"/>
      <c r="H10" s="63"/>
      <c r="I10" s="43"/>
      <c r="J10" s="68">
        <f t="shared" ref="J10:J14" si="6">SUM(D10:I10)</f>
        <v>2</v>
      </c>
      <c r="K10" s="85">
        <f t="shared" ref="K10:K14" si="7">SUM(L10:Q10)</f>
        <v>30</v>
      </c>
      <c r="L10" s="37">
        <f t="shared" ref="L10:L14" si="8">SUM(R10,X10,AD10,AJ10,AP10,AV10)</f>
        <v>0</v>
      </c>
      <c r="M10" s="21">
        <f t="shared" ref="M10:M14" si="9">SUM(S10,Y10,AE10,AK10,AQ10,AW10)</f>
        <v>0</v>
      </c>
      <c r="N10" s="21">
        <f t="shared" ref="N10:N14" si="10">SUM(T10,Z10,AF10,AL10,AR10,AX10)</f>
        <v>0</v>
      </c>
      <c r="O10" s="21">
        <f t="shared" ref="O10:O14" si="11">SUM(U10,AA10,AG10,AM10,AS10,AY10)</f>
        <v>0</v>
      </c>
      <c r="P10" s="21">
        <f t="shared" ref="P10:P14" si="12">SUM(V10,AB10,AH10,AN10,AT10,AZ10)</f>
        <v>30</v>
      </c>
      <c r="Q10" s="60"/>
      <c r="R10" s="37"/>
      <c r="S10" s="21"/>
      <c r="T10" s="21"/>
      <c r="U10" s="21"/>
      <c r="V10" s="21">
        <v>30</v>
      </c>
      <c r="W10" s="60"/>
      <c r="X10" s="37"/>
      <c r="Y10" s="21"/>
      <c r="Z10" s="21"/>
      <c r="AA10" s="21"/>
      <c r="AB10" s="21"/>
      <c r="AC10" s="60"/>
      <c r="AD10" s="37"/>
      <c r="AE10" s="21"/>
      <c r="AF10" s="21"/>
      <c r="AG10" s="21"/>
      <c r="AH10" s="21"/>
      <c r="AI10" s="60"/>
      <c r="AJ10" s="37"/>
      <c r="AK10" s="21"/>
      <c r="AL10" s="21"/>
      <c r="AM10" s="21"/>
      <c r="AN10" s="21"/>
      <c r="AO10" s="60"/>
      <c r="AP10" s="37"/>
      <c r="AQ10" s="21"/>
      <c r="AR10" s="21"/>
      <c r="AS10" s="21"/>
      <c r="AT10" s="21"/>
      <c r="AU10" s="60"/>
      <c r="AV10" s="37"/>
      <c r="AW10" s="21"/>
      <c r="AX10" s="21"/>
      <c r="AY10" s="21"/>
      <c r="AZ10" s="21"/>
      <c r="BA10" s="60"/>
    </row>
    <row r="11" spans="1:53" s="86" customFormat="1" x14ac:dyDescent="0.2">
      <c r="A11" s="83">
        <v>2</v>
      </c>
      <c r="B11" s="84" t="s">
        <v>36</v>
      </c>
      <c r="C11" s="49">
        <v>2</v>
      </c>
      <c r="D11" s="67">
        <v>3</v>
      </c>
      <c r="E11" s="63">
        <v>3</v>
      </c>
      <c r="F11" s="63"/>
      <c r="G11" s="63"/>
      <c r="H11" s="63"/>
      <c r="I11" s="43"/>
      <c r="J11" s="68">
        <f t="shared" si="6"/>
        <v>6</v>
      </c>
      <c r="K11" s="85">
        <f t="shared" si="7"/>
        <v>60</v>
      </c>
      <c r="L11" s="37">
        <f t="shared" si="8"/>
        <v>0</v>
      </c>
      <c r="M11" s="21">
        <f t="shared" si="9"/>
        <v>0</v>
      </c>
      <c r="N11" s="21">
        <f t="shared" si="10"/>
        <v>60</v>
      </c>
      <c r="O11" s="21">
        <f t="shared" si="11"/>
        <v>0</v>
      </c>
      <c r="P11" s="21">
        <f t="shared" si="12"/>
        <v>0</v>
      </c>
      <c r="Q11" s="60"/>
      <c r="R11" s="37"/>
      <c r="S11" s="21"/>
      <c r="T11" s="21">
        <v>30</v>
      </c>
      <c r="U11" s="21"/>
      <c r="V11" s="21"/>
      <c r="W11" s="60"/>
      <c r="X11" s="37"/>
      <c r="Y11" s="21"/>
      <c r="Z11" s="21">
        <v>30</v>
      </c>
      <c r="AA11" s="21"/>
      <c r="AB11" s="21"/>
      <c r="AC11" s="60"/>
      <c r="AD11" s="37"/>
      <c r="AE11" s="21"/>
      <c r="AF11" s="21"/>
      <c r="AG11" s="21"/>
      <c r="AH11" s="21"/>
      <c r="AI11" s="60"/>
      <c r="AJ11" s="37"/>
      <c r="AK11" s="21"/>
      <c r="AL11" s="21"/>
      <c r="AM11" s="21"/>
      <c r="AN11" s="21"/>
      <c r="AO11" s="60"/>
      <c r="AP11" s="37"/>
      <c r="AQ11" s="21"/>
      <c r="AR11" s="21"/>
      <c r="AS11" s="21"/>
      <c r="AT11" s="21"/>
      <c r="AU11" s="60"/>
      <c r="AV11" s="37"/>
      <c r="AW11" s="21"/>
      <c r="AX11" s="21"/>
      <c r="AY11" s="21" t="s">
        <v>33</v>
      </c>
      <c r="AZ11" s="21"/>
      <c r="BA11" s="60"/>
    </row>
    <row r="12" spans="1:53" s="86" customFormat="1" x14ac:dyDescent="0.2">
      <c r="A12" s="83">
        <v>3</v>
      </c>
      <c r="B12" s="84" t="s">
        <v>39</v>
      </c>
      <c r="C12" s="87" t="s">
        <v>99</v>
      </c>
      <c r="D12" s="67">
        <v>3</v>
      </c>
      <c r="E12" s="63">
        <v>2</v>
      </c>
      <c r="F12" s="63"/>
      <c r="G12" s="63"/>
      <c r="H12" s="63"/>
      <c r="I12" s="43"/>
      <c r="J12" s="68">
        <f t="shared" si="6"/>
        <v>5</v>
      </c>
      <c r="K12" s="85">
        <f t="shared" si="7"/>
        <v>45</v>
      </c>
      <c r="L12" s="37">
        <f t="shared" si="8"/>
        <v>0</v>
      </c>
      <c r="M12" s="21">
        <f t="shared" si="9"/>
        <v>0</v>
      </c>
      <c r="N12" s="21">
        <f t="shared" si="10"/>
        <v>45</v>
      </c>
      <c r="O12" s="21">
        <f t="shared" si="11"/>
        <v>0</v>
      </c>
      <c r="P12" s="21">
        <f t="shared" si="12"/>
        <v>0</v>
      </c>
      <c r="Q12" s="60"/>
      <c r="R12" s="37"/>
      <c r="S12" s="21"/>
      <c r="T12" s="21">
        <v>30</v>
      </c>
      <c r="U12" s="21"/>
      <c r="V12" s="21"/>
      <c r="W12" s="60"/>
      <c r="X12" s="37"/>
      <c r="Y12" s="21"/>
      <c r="Z12" s="21">
        <v>15</v>
      </c>
      <c r="AA12" s="21"/>
      <c r="AB12" s="21"/>
      <c r="AC12" s="60"/>
      <c r="AD12" s="37"/>
      <c r="AE12" s="21"/>
      <c r="AF12" s="21"/>
      <c r="AG12" s="21"/>
      <c r="AH12" s="21"/>
      <c r="AI12" s="60"/>
      <c r="AJ12" s="37"/>
      <c r="AK12" s="21"/>
      <c r="AL12" s="21"/>
      <c r="AM12" s="21"/>
      <c r="AN12" s="21"/>
      <c r="AO12" s="60"/>
      <c r="AP12" s="37"/>
      <c r="AQ12" s="21"/>
      <c r="AR12" s="21"/>
      <c r="AS12" s="21"/>
      <c r="AT12" s="21"/>
      <c r="AU12" s="60"/>
      <c r="AV12" s="37"/>
      <c r="AW12" s="21"/>
      <c r="AX12" s="21"/>
      <c r="AY12" s="21"/>
      <c r="AZ12" s="21"/>
      <c r="BA12" s="60"/>
    </row>
    <row r="13" spans="1:53" s="86" customFormat="1" x14ac:dyDescent="0.2">
      <c r="A13" s="83">
        <v>4</v>
      </c>
      <c r="B13" s="101" t="s">
        <v>42</v>
      </c>
      <c r="C13" s="87">
        <v>4</v>
      </c>
      <c r="D13" s="67">
        <v>2</v>
      </c>
      <c r="E13" s="63">
        <v>2</v>
      </c>
      <c r="F13" s="63">
        <v>2</v>
      </c>
      <c r="G13" s="63">
        <v>2</v>
      </c>
      <c r="H13" s="63"/>
      <c r="I13" s="43"/>
      <c r="J13" s="68">
        <f t="shared" si="6"/>
        <v>8</v>
      </c>
      <c r="K13" s="85">
        <f t="shared" si="7"/>
        <v>120</v>
      </c>
      <c r="L13" s="37">
        <f t="shared" si="8"/>
        <v>0</v>
      </c>
      <c r="M13" s="21">
        <f t="shared" si="9"/>
        <v>0</v>
      </c>
      <c r="N13" s="21">
        <f t="shared" si="10"/>
        <v>120</v>
      </c>
      <c r="O13" s="21">
        <f t="shared" si="11"/>
        <v>0</v>
      </c>
      <c r="P13" s="21">
        <f t="shared" si="12"/>
        <v>0</v>
      </c>
      <c r="Q13" s="60"/>
      <c r="R13" s="37"/>
      <c r="S13" s="21"/>
      <c r="T13" s="21">
        <v>30</v>
      </c>
      <c r="U13" s="21"/>
      <c r="V13" s="21"/>
      <c r="W13" s="60"/>
      <c r="X13" s="37"/>
      <c r="Y13" s="21"/>
      <c r="Z13" s="21">
        <v>30</v>
      </c>
      <c r="AA13" s="21"/>
      <c r="AB13" s="21"/>
      <c r="AC13" s="60"/>
      <c r="AD13" s="37"/>
      <c r="AE13" s="21"/>
      <c r="AF13" s="21">
        <v>30</v>
      </c>
      <c r="AG13" s="21"/>
      <c r="AH13" s="21"/>
      <c r="AI13" s="60"/>
      <c r="AJ13" s="37"/>
      <c r="AK13" s="21"/>
      <c r="AL13" s="21">
        <v>30</v>
      </c>
      <c r="AM13" s="21"/>
      <c r="AN13" s="21"/>
      <c r="AO13" s="60"/>
      <c r="AP13" s="37"/>
      <c r="AQ13" s="21"/>
      <c r="AR13" s="21"/>
      <c r="AS13" s="21"/>
      <c r="AT13" s="21"/>
      <c r="AU13" s="60"/>
      <c r="AV13" s="37"/>
      <c r="AW13" s="21"/>
      <c r="AX13" s="21"/>
      <c r="AY13" s="21"/>
      <c r="AZ13" s="21"/>
      <c r="BA13" s="60"/>
    </row>
    <row r="14" spans="1:53" s="86" customFormat="1" x14ac:dyDescent="0.2">
      <c r="A14" s="83">
        <v>5</v>
      </c>
      <c r="B14" s="88" t="s">
        <v>43</v>
      </c>
      <c r="C14" s="87"/>
      <c r="D14" s="67"/>
      <c r="E14" s="63"/>
      <c r="F14" s="63"/>
      <c r="G14" s="63"/>
      <c r="H14" s="63"/>
      <c r="I14" s="43"/>
      <c r="J14" s="68">
        <f t="shared" si="6"/>
        <v>0</v>
      </c>
      <c r="K14" s="85">
        <f t="shared" si="7"/>
        <v>30</v>
      </c>
      <c r="L14" s="37">
        <f t="shared" si="8"/>
        <v>0</v>
      </c>
      <c r="M14" s="21">
        <f t="shared" si="9"/>
        <v>0</v>
      </c>
      <c r="N14" s="21">
        <f t="shared" si="10"/>
        <v>0</v>
      </c>
      <c r="O14" s="21">
        <f t="shared" si="11"/>
        <v>30</v>
      </c>
      <c r="P14" s="21">
        <f t="shared" si="12"/>
        <v>0</v>
      </c>
      <c r="Q14" s="60"/>
      <c r="R14" s="37"/>
      <c r="S14" s="21"/>
      <c r="T14" s="21"/>
      <c r="U14" s="21"/>
      <c r="V14" s="21"/>
      <c r="W14" s="60"/>
      <c r="X14" s="37"/>
      <c r="Y14" s="21"/>
      <c r="Z14" s="21"/>
      <c r="AA14" s="21"/>
      <c r="AB14" s="21"/>
      <c r="AC14" s="60"/>
      <c r="AD14" s="37"/>
      <c r="AE14" s="21"/>
      <c r="AF14" s="21"/>
      <c r="AG14" s="21">
        <v>30</v>
      </c>
      <c r="AH14" s="21"/>
      <c r="AI14" s="60"/>
      <c r="AJ14" s="37"/>
      <c r="AK14" s="21"/>
      <c r="AL14" s="21"/>
      <c r="AM14" s="21"/>
      <c r="AN14" s="21"/>
      <c r="AO14" s="60"/>
      <c r="AP14" s="37"/>
      <c r="AQ14" s="21"/>
      <c r="AR14" s="21"/>
      <c r="AS14" s="21"/>
      <c r="AT14" s="21"/>
      <c r="AU14" s="60"/>
      <c r="AV14" s="37"/>
      <c r="AW14" s="21"/>
      <c r="AX14" s="21"/>
      <c r="AY14" s="21"/>
      <c r="AZ14" s="21"/>
      <c r="BA14" s="60"/>
    </row>
    <row r="15" spans="1:53" s="12" customFormat="1" x14ac:dyDescent="0.2">
      <c r="A15" s="70" t="s">
        <v>23</v>
      </c>
      <c r="B15" s="53" t="s">
        <v>25</v>
      </c>
      <c r="C15" s="30"/>
      <c r="D15" s="17">
        <f t="shared" ref="D15:I15" si="13">SUM(D16:D33)</f>
        <v>8</v>
      </c>
      <c r="E15" s="16">
        <f t="shared" si="13"/>
        <v>3</v>
      </c>
      <c r="F15" s="16">
        <f t="shared" si="13"/>
        <v>6</v>
      </c>
      <c r="G15" s="16">
        <f t="shared" si="13"/>
        <v>5</v>
      </c>
      <c r="H15" s="16">
        <f t="shared" si="13"/>
        <v>25</v>
      </c>
      <c r="I15" s="33">
        <f t="shared" si="13"/>
        <v>6</v>
      </c>
      <c r="J15" s="23">
        <f>SUM(J16:J33)</f>
        <v>53</v>
      </c>
      <c r="K15" s="30">
        <f t="shared" ref="K15:BA15" si="14">SUM(K16:K33)</f>
        <v>600</v>
      </c>
      <c r="L15" s="17">
        <f t="shared" si="14"/>
        <v>465</v>
      </c>
      <c r="M15" s="16">
        <f t="shared" si="14"/>
        <v>0</v>
      </c>
      <c r="N15" s="16">
        <f t="shared" si="14"/>
        <v>90</v>
      </c>
      <c r="O15" s="16">
        <f t="shared" si="14"/>
        <v>45</v>
      </c>
      <c r="P15" s="16">
        <f t="shared" si="14"/>
        <v>0</v>
      </c>
      <c r="Q15" s="33">
        <f t="shared" si="14"/>
        <v>0</v>
      </c>
      <c r="R15" s="17">
        <f t="shared" si="14"/>
        <v>60</v>
      </c>
      <c r="S15" s="16">
        <f t="shared" si="14"/>
        <v>0</v>
      </c>
      <c r="T15" s="16">
        <f t="shared" si="14"/>
        <v>30</v>
      </c>
      <c r="U15" s="16">
        <f t="shared" si="14"/>
        <v>0</v>
      </c>
      <c r="V15" s="16">
        <f t="shared" si="14"/>
        <v>0</v>
      </c>
      <c r="W15" s="33">
        <f t="shared" si="14"/>
        <v>0</v>
      </c>
      <c r="X15" s="17">
        <f t="shared" si="14"/>
        <v>30</v>
      </c>
      <c r="Y15" s="16">
        <f t="shared" si="14"/>
        <v>0</v>
      </c>
      <c r="Z15" s="16">
        <f t="shared" si="14"/>
        <v>30</v>
      </c>
      <c r="AA15" s="16">
        <f t="shared" si="14"/>
        <v>0</v>
      </c>
      <c r="AB15" s="16">
        <f t="shared" si="14"/>
        <v>0</v>
      </c>
      <c r="AC15" s="33">
        <f t="shared" si="14"/>
        <v>0</v>
      </c>
      <c r="AD15" s="17">
        <f t="shared" si="14"/>
        <v>45</v>
      </c>
      <c r="AE15" s="16">
        <f t="shared" si="14"/>
        <v>0</v>
      </c>
      <c r="AF15" s="16">
        <f t="shared" si="14"/>
        <v>0</v>
      </c>
      <c r="AG15" s="16">
        <f t="shared" si="14"/>
        <v>15</v>
      </c>
      <c r="AH15" s="16">
        <f t="shared" si="14"/>
        <v>0</v>
      </c>
      <c r="AI15" s="33">
        <f t="shared" si="14"/>
        <v>0</v>
      </c>
      <c r="AJ15" s="17">
        <f t="shared" si="14"/>
        <v>30</v>
      </c>
      <c r="AK15" s="16">
        <f t="shared" si="14"/>
        <v>0</v>
      </c>
      <c r="AL15" s="16">
        <f t="shared" si="14"/>
        <v>30</v>
      </c>
      <c r="AM15" s="16">
        <f t="shared" si="14"/>
        <v>0</v>
      </c>
      <c r="AN15" s="16">
        <f t="shared" si="14"/>
        <v>0</v>
      </c>
      <c r="AO15" s="33">
        <f t="shared" si="14"/>
        <v>0</v>
      </c>
      <c r="AP15" s="17">
        <f t="shared" si="14"/>
        <v>240</v>
      </c>
      <c r="AQ15" s="16">
        <f t="shared" si="14"/>
        <v>0</v>
      </c>
      <c r="AR15" s="16">
        <f t="shared" si="14"/>
        <v>0</v>
      </c>
      <c r="AS15" s="16">
        <f t="shared" si="14"/>
        <v>30</v>
      </c>
      <c r="AT15" s="16">
        <f t="shared" si="14"/>
        <v>0</v>
      </c>
      <c r="AU15" s="33">
        <f t="shared" si="14"/>
        <v>0</v>
      </c>
      <c r="AV15" s="17">
        <f t="shared" si="14"/>
        <v>60</v>
      </c>
      <c r="AW15" s="16">
        <f t="shared" si="14"/>
        <v>0</v>
      </c>
      <c r="AX15" s="16">
        <f t="shared" si="14"/>
        <v>0</v>
      </c>
      <c r="AY15" s="16">
        <f t="shared" si="14"/>
        <v>0</v>
      </c>
      <c r="AZ15" s="16">
        <f t="shared" si="14"/>
        <v>0</v>
      </c>
      <c r="BA15" s="33">
        <f t="shared" si="14"/>
        <v>0</v>
      </c>
    </row>
    <row r="16" spans="1:53" s="86" customFormat="1" x14ac:dyDescent="0.2">
      <c r="A16" s="83">
        <v>1</v>
      </c>
      <c r="B16" s="84" t="s">
        <v>37</v>
      </c>
      <c r="C16" s="89">
        <v>2</v>
      </c>
      <c r="D16" s="67">
        <v>3</v>
      </c>
      <c r="E16" s="63">
        <v>3</v>
      </c>
      <c r="F16" s="63"/>
      <c r="G16" s="63"/>
      <c r="H16" s="63"/>
      <c r="I16" s="43"/>
      <c r="J16" s="68">
        <f t="shared" ref="J16:J25" si="15">SUM(D16:I16)</f>
        <v>6</v>
      </c>
      <c r="K16" s="85">
        <f t="shared" ref="K16:K24" si="16">SUM(L16:Q16)</f>
        <v>60</v>
      </c>
      <c r="L16" s="37">
        <f t="shared" ref="L16:Q24" si="17">SUM(R16,X16,AD16,AJ16,AP16,AV16)</f>
        <v>60</v>
      </c>
      <c r="M16" s="21">
        <f t="shared" si="17"/>
        <v>0</v>
      </c>
      <c r="N16" s="21">
        <f t="shared" si="17"/>
        <v>0</v>
      </c>
      <c r="O16" s="21">
        <f t="shared" si="17"/>
        <v>0</v>
      </c>
      <c r="P16" s="21">
        <f t="shared" si="17"/>
        <v>0</v>
      </c>
      <c r="Q16" s="60">
        <f t="shared" si="17"/>
        <v>0</v>
      </c>
      <c r="R16" s="37">
        <v>30</v>
      </c>
      <c r="S16" s="21"/>
      <c r="T16" s="21"/>
      <c r="U16" s="21"/>
      <c r="V16" s="21"/>
      <c r="W16" s="60"/>
      <c r="X16" s="37">
        <v>30</v>
      </c>
      <c r="Y16" s="21"/>
      <c r="Z16" s="21"/>
      <c r="AA16" s="21"/>
      <c r="AB16" s="21"/>
      <c r="AC16" s="60"/>
      <c r="AD16" s="37"/>
      <c r="AE16" s="21"/>
      <c r="AF16" s="21"/>
      <c r="AG16" s="21"/>
      <c r="AH16" s="21"/>
      <c r="AI16" s="60"/>
      <c r="AJ16" s="37"/>
      <c r="AK16" s="21"/>
      <c r="AL16" s="21"/>
      <c r="AM16" s="21"/>
      <c r="AN16" s="21"/>
      <c r="AO16" s="60"/>
      <c r="AP16" s="37"/>
      <c r="AQ16" s="21"/>
      <c r="AR16" s="21"/>
      <c r="AS16" s="21"/>
      <c r="AT16" s="21"/>
      <c r="AU16" s="60"/>
      <c r="AV16" s="37"/>
      <c r="AW16" s="21"/>
      <c r="AX16" s="21"/>
      <c r="AY16" s="21"/>
      <c r="AZ16" s="21"/>
      <c r="BA16" s="60"/>
    </row>
    <row r="17" spans="1:53" s="86" customFormat="1" x14ac:dyDescent="0.2">
      <c r="A17" s="83">
        <v>2</v>
      </c>
      <c r="B17" s="84" t="s">
        <v>63</v>
      </c>
      <c r="C17" s="49" t="s">
        <v>99</v>
      </c>
      <c r="D17" s="67">
        <v>2</v>
      </c>
      <c r="E17" s="63"/>
      <c r="F17" s="63"/>
      <c r="G17" s="63"/>
      <c r="H17" s="63"/>
      <c r="I17" s="43"/>
      <c r="J17" s="68">
        <f t="shared" si="15"/>
        <v>2</v>
      </c>
      <c r="K17" s="85">
        <f t="shared" si="16"/>
        <v>30</v>
      </c>
      <c r="L17" s="37">
        <f t="shared" si="17"/>
        <v>0</v>
      </c>
      <c r="M17" s="21">
        <f t="shared" si="17"/>
        <v>0</v>
      </c>
      <c r="N17" s="21">
        <f t="shared" si="17"/>
        <v>30</v>
      </c>
      <c r="O17" s="21">
        <f t="shared" si="17"/>
        <v>0</v>
      </c>
      <c r="P17" s="21">
        <f t="shared" si="17"/>
        <v>0</v>
      </c>
      <c r="Q17" s="60">
        <f t="shared" si="17"/>
        <v>0</v>
      </c>
      <c r="R17" s="37"/>
      <c r="S17" s="21"/>
      <c r="T17" s="21">
        <v>30</v>
      </c>
      <c r="U17" s="21"/>
      <c r="V17" s="21"/>
      <c r="W17" s="60"/>
      <c r="X17" s="37"/>
      <c r="Y17" s="21"/>
      <c r="Z17" s="21"/>
      <c r="AA17" s="21"/>
      <c r="AB17" s="21"/>
      <c r="AC17" s="60"/>
      <c r="AD17" s="37"/>
      <c r="AE17" s="21"/>
      <c r="AF17" s="21"/>
      <c r="AG17" s="21"/>
      <c r="AH17" s="21"/>
      <c r="AI17" s="60"/>
      <c r="AJ17" s="37"/>
      <c r="AK17" s="21"/>
      <c r="AL17" s="21"/>
      <c r="AM17" s="21"/>
      <c r="AN17" s="21"/>
      <c r="AO17" s="60"/>
      <c r="AP17" s="37"/>
      <c r="AQ17" s="21"/>
      <c r="AR17" s="21"/>
      <c r="AS17" s="21"/>
      <c r="AT17" s="21"/>
      <c r="AU17" s="60"/>
      <c r="AV17" s="37"/>
      <c r="AW17" s="21"/>
      <c r="AX17" s="21"/>
      <c r="AY17" s="21"/>
      <c r="AZ17" s="21"/>
      <c r="BA17" s="60"/>
    </row>
    <row r="18" spans="1:53" s="86" customFormat="1" x14ac:dyDescent="0.2">
      <c r="A18" s="83">
        <v>3</v>
      </c>
      <c r="B18" s="90" t="s">
        <v>53</v>
      </c>
      <c r="C18" s="49" t="s">
        <v>99</v>
      </c>
      <c r="D18" s="67"/>
      <c r="E18" s="63"/>
      <c r="F18" s="63"/>
      <c r="G18" s="63">
        <v>2</v>
      </c>
      <c r="H18" s="63"/>
      <c r="I18" s="43"/>
      <c r="J18" s="68">
        <f t="shared" si="15"/>
        <v>2</v>
      </c>
      <c r="K18" s="85">
        <f t="shared" si="16"/>
        <v>30</v>
      </c>
      <c r="L18" s="37">
        <f t="shared" si="17"/>
        <v>0</v>
      </c>
      <c r="M18" s="21">
        <f t="shared" si="17"/>
        <v>0</v>
      </c>
      <c r="N18" s="21">
        <f t="shared" si="17"/>
        <v>30</v>
      </c>
      <c r="O18" s="21">
        <f t="shared" si="17"/>
        <v>0</v>
      </c>
      <c r="P18" s="21">
        <f t="shared" si="17"/>
        <v>0</v>
      </c>
      <c r="Q18" s="60">
        <f t="shared" si="17"/>
        <v>0</v>
      </c>
      <c r="R18" s="37"/>
      <c r="S18" s="21"/>
      <c r="T18" s="21"/>
      <c r="U18" s="21"/>
      <c r="V18" s="21"/>
      <c r="W18" s="60"/>
      <c r="X18" s="37"/>
      <c r="Y18" s="21"/>
      <c r="Z18" s="21"/>
      <c r="AA18" s="21"/>
      <c r="AB18" s="21"/>
      <c r="AC18" s="60"/>
      <c r="AD18" s="37"/>
      <c r="AE18" s="21"/>
      <c r="AF18" s="21"/>
      <c r="AG18" s="21"/>
      <c r="AH18" s="21"/>
      <c r="AI18" s="60"/>
      <c r="AJ18" s="37"/>
      <c r="AK18" s="21"/>
      <c r="AL18" s="21">
        <v>30</v>
      </c>
      <c r="AM18" s="21"/>
      <c r="AN18" s="21"/>
      <c r="AO18" s="60"/>
      <c r="AP18" s="37"/>
      <c r="AQ18" s="21"/>
      <c r="AR18" s="21"/>
      <c r="AS18" s="21"/>
      <c r="AT18" s="21"/>
      <c r="AU18" s="60"/>
      <c r="AV18" s="37"/>
      <c r="AW18" s="21"/>
      <c r="AX18" s="21"/>
      <c r="AY18" s="21"/>
      <c r="AZ18" s="21"/>
      <c r="BA18" s="60"/>
    </row>
    <row r="19" spans="1:53" s="86" customFormat="1" x14ac:dyDescent="0.2">
      <c r="A19" s="83">
        <v>4</v>
      </c>
      <c r="B19" s="90" t="s">
        <v>38</v>
      </c>
      <c r="C19" s="49" t="s">
        <v>99</v>
      </c>
      <c r="D19" s="67"/>
      <c r="E19" s="63"/>
      <c r="F19" s="63"/>
      <c r="G19" s="63"/>
      <c r="H19" s="63">
        <v>3</v>
      </c>
      <c r="I19" s="43"/>
      <c r="J19" s="68">
        <f t="shared" si="15"/>
        <v>3</v>
      </c>
      <c r="K19" s="85">
        <f t="shared" si="16"/>
        <v>30</v>
      </c>
      <c r="L19" s="37">
        <f t="shared" si="17"/>
        <v>30</v>
      </c>
      <c r="M19" s="21">
        <f t="shared" si="17"/>
        <v>0</v>
      </c>
      <c r="N19" s="21">
        <f t="shared" si="17"/>
        <v>0</v>
      </c>
      <c r="O19" s="21">
        <f t="shared" si="17"/>
        <v>0</v>
      </c>
      <c r="P19" s="21">
        <f t="shared" si="17"/>
        <v>0</v>
      </c>
      <c r="Q19" s="60">
        <f t="shared" si="17"/>
        <v>0</v>
      </c>
      <c r="R19" s="37"/>
      <c r="S19" s="21"/>
      <c r="T19" s="21"/>
      <c r="U19" s="21"/>
      <c r="V19" s="21"/>
      <c r="W19" s="60"/>
      <c r="X19" s="37"/>
      <c r="Y19" s="21"/>
      <c r="Z19" s="21"/>
      <c r="AA19" s="21"/>
      <c r="AB19" s="21"/>
      <c r="AC19" s="60"/>
      <c r="AD19" s="37"/>
      <c r="AE19" s="21"/>
      <c r="AF19" s="21"/>
      <c r="AG19" s="21"/>
      <c r="AH19" s="21"/>
      <c r="AI19" s="60"/>
      <c r="AJ19" s="37"/>
      <c r="AK19" s="21"/>
      <c r="AL19" s="21"/>
      <c r="AM19" s="21"/>
      <c r="AN19" s="21"/>
      <c r="AO19" s="60"/>
      <c r="AP19" s="37">
        <v>30</v>
      </c>
      <c r="AQ19" s="21"/>
      <c r="AR19" s="21"/>
      <c r="AS19" s="21"/>
      <c r="AT19" s="21"/>
      <c r="AU19" s="60"/>
      <c r="AV19" s="37"/>
      <c r="AW19" s="21"/>
      <c r="AX19" s="21"/>
      <c r="AY19" s="21"/>
      <c r="AZ19" s="21"/>
      <c r="BA19" s="60"/>
    </row>
    <row r="20" spans="1:53" s="86" customFormat="1" x14ac:dyDescent="0.2">
      <c r="A20" s="83">
        <v>5</v>
      </c>
      <c r="B20" s="90" t="s">
        <v>64</v>
      </c>
      <c r="C20" s="49">
        <v>6</v>
      </c>
      <c r="D20" s="67"/>
      <c r="E20" s="63"/>
      <c r="F20" s="63"/>
      <c r="G20" s="63"/>
      <c r="H20" s="63"/>
      <c r="I20" s="43">
        <v>3</v>
      </c>
      <c r="J20" s="68">
        <f t="shared" si="15"/>
        <v>3</v>
      </c>
      <c r="K20" s="85">
        <f t="shared" si="16"/>
        <v>30</v>
      </c>
      <c r="L20" s="37">
        <f t="shared" si="17"/>
        <v>30</v>
      </c>
      <c r="M20" s="21">
        <f t="shared" si="17"/>
        <v>0</v>
      </c>
      <c r="N20" s="21">
        <f t="shared" si="17"/>
        <v>0</v>
      </c>
      <c r="O20" s="21">
        <f t="shared" si="17"/>
        <v>0</v>
      </c>
      <c r="P20" s="21">
        <f t="shared" si="17"/>
        <v>0</v>
      </c>
      <c r="Q20" s="60">
        <f t="shared" si="17"/>
        <v>0</v>
      </c>
      <c r="R20" s="37"/>
      <c r="S20" s="21"/>
      <c r="T20" s="21"/>
      <c r="U20" s="21"/>
      <c r="V20" s="21"/>
      <c r="W20" s="60"/>
      <c r="X20" s="37"/>
      <c r="Y20" s="21"/>
      <c r="Z20" s="21"/>
      <c r="AA20" s="21"/>
      <c r="AB20" s="21"/>
      <c r="AC20" s="60"/>
      <c r="AD20" s="37"/>
      <c r="AE20" s="21"/>
      <c r="AF20" s="21"/>
      <c r="AG20" s="21"/>
      <c r="AH20" s="21"/>
      <c r="AI20" s="60"/>
      <c r="AJ20" s="37"/>
      <c r="AK20" s="21"/>
      <c r="AL20" s="21"/>
      <c r="AM20" s="21"/>
      <c r="AN20" s="21"/>
      <c r="AO20" s="60"/>
      <c r="AP20" s="37"/>
      <c r="AQ20" s="21"/>
      <c r="AR20" s="21"/>
      <c r="AS20" s="21"/>
      <c r="AT20" s="21"/>
      <c r="AU20" s="60"/>
      <c r="AV20" s="37">
        <v>30</v>
      </c>
      <c r="AW20" s="21"/>
      <c r="AX20" s="21"/>
      <c r="AY20" s="21"/>
      <c r="AZ20" s="21"/>
      <c r="BA20" s="60"/>
    </row>
    <row r="21" spans="1:53" s="86" customFormat="1" x14ac:dyDescent="0.2">
      <c r="A21" s="83">
        <v>6</v>
      </c>
      <c r="B21" s="90" t="s">
        <v>44</v>
      </c>
      <c r="C21" s="87">
        <v>5</v>
      </c>
      <c r="D21" s="67"/>
      <c r="E21" s="63"/>
      <c r="F21" s="63"/>
      <c r="G21" s="63"/>
      <c r="H21" s="63">
        <v>4</v>
      </c>
      <c r="I21" s="43"/>
      <c r="J21" s="68">
        <f t="shared" si="15"/>
        <v>4</v>
      </c>
      <c r="K21" s="85">
        <f t="shared" si="16"/>
        <v>45</v>
      </c>
      <c r="L21" s="37">
        <f t="shared" si="17"/>
        <v>30</v>
      </c>
      <c r="M21" s="21">
        <f t="shared" si="17"/>
        <v>0</v>
      </c>
      <c r="N21" s="21">
        <f t="shared" si="17"/>
        <v>0</v>
      </c>
      <c r="O21" s="21">
        <f t="shared" si="17"/>
        <v>15</v>
      </c>
      <c r="P21" s="21">
        <f t="shared" si="17"/>
        <v>0</v>
      </c>
      <c r="Q21" s="60">
        <f t="shared" si="17"/>
        <v>0</v>
      </c>
      <c r="R21" s="37"/>
      <c r="S21" s="21"/>
      <c r="T21" s="21"/>
      <c r="U21" s="21"/>
      <c r="V21" s="21"/>
      <c r="W21" s="60"/>
      <c r="X21" s="37"/>
      <c r="Y21" s="21"/>
      <c r="Z21" s="21"/>
      <c r="AA21" s="21"/>
      <c r="AB21" s="21"/>
      <c r="AC21" s="60"/>
      <c r="AD21" s="37"/>
      <c r="AE21" s="21"/>
      <c r="AF21" s="21"/>
      <c r="AG21" s="21"/>
      <c r="AH21" s="21"/>
      <c r="AI21" s="60"/>
      <c r="AJ21" s="37"/>
      <c r="AK21" s="21"/>
      <c r="AL21" s="21"/>
      <c r="AM21" s="21"/>
      <c r="AN21" s="21"/>
      <c r="AO21" s="60"/>
      <c r="AP21" s="37">
        <v>30</v>
      </c>
      <c r="AQ21" s="21"/>
      <c r="AR21" s="21"/>
      <c r="AS21" s="21">
        <v>15</v>
      </c>
      <c r="AT21" s="21"/>
      <c r="AU21" s="60"/>
      <c r="AV21" s="37"/>
      <c r="AW21" s="21"/>
      <c r="AX21" s="21"/>
      <c r="AY21" s="21"/>
      <c r="AZ21" s="21"/>
      <c r="BA21" s="60"/>
    </row>
    <row r="22" spans="1:53" s="86" customFormat="1" x14ac:dyDescent="0.2">
      <c r="A22" s="83">
        <v>7</v>
      </c>
      <c r="B22" s="90" t="s">
        <v>47</v>
      </c>
      <c r="C22" s="87">
        <v>3</v>
      </c>
      <c r="D22" s="67"/>
      <c r="E22" s="63"/>
      <c r="F22" s="63">
        <v>3</v>
      </c>
      <c r="G22" s="63"/>
      <c r="H22" s="63"/>
      <c r="I22" s="43"/>
      <c r="J22" s="68">
        <f t="shared" si="15"/>
        <v>3</v>
      </c>
      <c r="K22" s="85">
        <f t="shared" ref="K22:K23" si="18">SUM(L22:Q22)</f>
        <v>30</v>
      </c>
      <c r="L22" s="37">
        <f t="shared" ref="L22:L23" si="19">SUM(R22,X22,AD22,AJ22,AP22,AV22)</f>
        <v>30</v>
      </c>
      <c r="M22" s="21">
        <f t="shared" ref="M22:M23" si="20">SUM(S22,Y22,AE22,AK22,AQ22,AW22)</f>
        <v>0</v>
      </c>
      <c r="N22" s="21">
        <f t="shared" ref="N22:N23" si="21">SUM(T22,Z22,AF22,AL22,AR22,AX22)</f>
        <v>0</v>
      </c>
      <c r="O22" s="21">
        <f t="shared" ref="O22:O23" si="22">SUM(U22,AA22,AG22,AM22,AS22,AY22)</f>
        <v>0</v>
      </c>
      <c r="P22" s="21">
        <f t="shared" ref="P22:P23" si="23">SUM(V22,AB22,AH22,AN22,AT22,AZ22)</f>
        <v>0</v>
      </c>
      <c r="Q22" s="60">
        <f t="shared" ref="Q22:Q23" si="24">SUM(W22,AC22,AI22,AO22,AU22,BA22)</f>
        <v>0</v>
      </c>
      <c r="R22" s="37"/>
      <c r="S22" s="21"/>
      <c r="T22" s="21"/>
      <c r="U22" s="21"/>
      <c r="V22" s="21"/>
      <c r="W22" s="60"/>
      <c r="X22" s="37"/>
      <c r="Y22" s="21"/>
      <c r="Z22" s="21"/>
      <c r="AA22" s="21"/>
      <c r="AB22" s="21"/>
      <c r="AC22" s="60"/>
      <c r="AD22" s="37">
        <v>30</v>
      </c>
      <c r="AE22" s="21"/>
      <c r="AF22" s="21"/>
      <c r="AG22" s="21"/>
      <c r="AH22" s="21"/>
      <c r="AI22" s="60"/>
      <c r="AJ22" s="37"/>
      <c r="AK22" s="21"/>
      <c r="AL22" s="21"/>
      <c r="AM22" s="21"/>
      <c r="AN22" s="21"/>
      <c r="AO22" s="60"/>
      <c r="AP22" s="37"/>
      <c r="AQ22" s="21"/>
      <c r="AR22" s="21"/>
      <c r="AS22" s="21"/>
      <c r="AT22" s="21"/>
      <c r="AU22" s="60"/>
      <c r="AV22" s="37"/>
      <c r="AW22" s="21"/>
      <c r="AX22" s="21"/>
      <c r="AY22" s="21"/>
      <c r="AZ22" s="21"/>
      <c r="BA22" s="60"/>
    </row>
    <row r="23" spans="1:53" s="86" customFormat="1" x14ac:dyDescent="0.2">
      <c r="A23" s="83">
        <v>8</v>
      </c>
      <c r="B23" s="90" t="s">
        <v>45</v>
      </c>
      <c r="C23" s="87" t="s">
        <v>99</v>
      </c>
      <c r="D23" s="67"/>
      <c r="E23" s="63"/>
      <c r="F23" s="63"/>
      <c r="G23" s="63">
        <v>3</v>
      </c>
      <c r="H23" s="63"/>
      <c r="I23" s="43"/>
      <c r="J23" s="68">
        <f t="shared" si="15"/>
        <v>3</v>
      </c>
      <c r="K23" s="85">
        <f t="shared" si="18"/>
        <v>30</v>
      </c>
      <c r="L23" s="37">
        <f t="shared" si="19"/>
        <v>30</v>
      </c>
      <c r="M23" s="21">
        <f t="shared" si="20"/>
        <v>0</v>
      </c>
      <c r="N23" s="21">
        <f t="shared" si="21"/>
        <v>0</v>
      </c>
      <c r="O23" s="21">
        <f t="shared" si="22"/>
        <v>0</v>
      </c>
      <c r="P23" s="21">
        <f t="shared" si="23"/>
        <v>0</v>
      </c>
      <c r="Q23" s="60">
        <f t="shared" si="24"/>
        <v>0</v>
      </c>
      <c r="R23" s="37"/>
      <c r="S23" s="21"/>
      <c r="T23" s="21"/>
      <c r="U23" s="21"/>
      <c r="V23" s="21"/>
      <c r="W23" s="60"/>
      <c r="X23" s="37"/>
      <c r="Y23" s="21"/>
      <c r="Z23" s="21"/>
      <c r="AA23" s="21"/>
      <c r="AB23" s="21"/>
      <c r="AC23" s="60"/>
      <c r="AD23" s="37"/>
      <c r="AE23" s="21"/>
      <c r="AF23" s="21"/>
      <c r="AG23" s="21"/>
      <c r="AH23" s="21"/>
      <c r="AI23" s="60"/>
      <c r="AJ23" s="37">
        <v>30</v>
      </c>
      <c r="AK23" s="21"/>
      <c r="AL23" s="21"/>
      <c r="AM23" s="21"/>
      <c r="AN23" s="21"/>
      <c r="AO23" s="60"/>
      <c r="AP23" s="37"/>
      <c r="AQ23" s="21"/>
      <c r="AR23" s="21"/>
      <c r="AS23" s="21"/>
      <c r="AT23" s="21"/>
      <c r="AU23" s="60"/>
      <c r="AV23" s="37"/>
      <c r="AW23" s="21"/>
      <c r="AX23" s="21"/>
      <c r="AY23" s="21"/>
      <c r="AZ23" s="21"/>
      <c r="BA23" s="60"/>
    </row>
    <row r="24" spans="1:53" s="86" customFormat="1" x14ac:dyDescent="0.2">
      <c r="A24" s="83">
        <v>9</v>
      </c>
      <c r="B24" s="90" t="s">
        <v>65</v>
      </c>
      <c r="C24" s="87" t="s">
        <v>99</v>
      </c>
      <c r="D24" s="67"/>
      <c r="E24" s="63"/>
      <c r="F24" s="63"/>
      <c r="G24" s="63"/>
      <c r="H24" s="63">
        <v>3</v>
      </c>
      <c r="I24" s="43"/>
      <c r="J24" s="68">
        <f t="shared" si="15"/>
        <v>3</v>
      </c>
      <c r="K24" s="85">
        <f t="shared" si="16"/>
        <v>30</v>
      </c>
      <c r="L24" s="37">
        <f t="shared" si="17"/>
        <v>30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60">
        <f t="shared" si="17"/>
        <v>0</v>
      </c>
      <c r="R24" s="37"/>
      <c r="S24" s="21"/>
      <c r="T24" s="21"/>
      <c r="U24" s="21"/>
      <c r="V24" s="21"/>
      <c r="W24" s="60"/>
      <c r="X24" s="37"/>
      <c r="Y24" s="21"/>
      <c r="Z24" s="21"/>
      <c r="AA24" s="21"/>
      <c r="AB24" s="21"/>
      <c r="AC24" s="60"/>
      <c r="AD24" s="37"/>
      <c r="AE24" s="21"/>
      <c r="AF24" s="21"/>
      <c r="AG24" s="21"/>
      <c r="AH24" s="21"/>
      <c r="AI24" s="60"/>
      <c r="AJ24" s="37"/>
      <c r="AK24" s="21"/>
      <c r="AL24" s="21"/>
      <c r="AM24" s="21"/>
      <c r="AN24" s="21"/>
      <c r="AO24" s="60"/>
      <c r="AP24" s="37">
        <v>30</v>
      </c>
      <c r="AQ24" s="21"/>
      <c r="AR24" s="21"/>
      <c r="AS24" s="21"/>
      <c r="AT24" s="21"/>
      <c r="AU24" s="60"/>
      <c r="AV24" s="37"/>
      <c r="AW24" s="21"/>
      <c r="AX24" s="21"/>
      <c r="AY24" s="21"/>
      <c r="AZ24" s="21"/>
      <c r="BA24" s="60"/>
    </row>
    <row r="25" spans="1:53" s="86" customFormat="1" x14ac:dyDescent="0.2">
      <c r="A25" s="83">
        <v>10</v>
      </c>
      <c r="B25" s="84" t="s">
        <v>46</v>
      </c>
      <c r="C25" s="49" t="s">
        <v>99</v>
      </c>
      <c r="D25" s="67"/>
      <c r="E25" s="63"/>
      <c r="F25" s="63"/>
      <c r="G25" s="63"/>
      <c r="H25" s="63">
        <v>3</v>
      </c>
      <c r="I25" s="43"/>
      <c r="J25" s="68">
        <f t="shared" si="15"/>
        <v>3</v>
      </c>
      <c r="K25" s="85">
        <f t="shared" ref="K25" si="25">SUM(L25:Q25)</f>
        <v>30</v>
      </c>
      <c r="L25" s="37">
        <f t="shared" ref="L25" si="26">SUM(R25,X25,AD25,AJ25,AP25,AV25)</f>
        <v>30</v>
      </c>
      <c r="M25" s="21">
        <f t="shared" ref="M25" si="27">SUM(S25,Y25,AE25,AK25,AQ25,AW25)</f>
        <v>0</v>
      </c>
      <c r="N25" s="21">
        <f t="shared" ref="N25" si="28">SUM(T25,Z25,AF25,AL25,AR25,AX25)</f>
        <v>0</v>
      </c>
      <c r="O25" s="21">
        <f t="shared" ref="O25" si="29">SUM(U25,AA25,AG25,AM25,AS25,AY25)</f>
        <v>0</v>
      </c>
      <c r="P25" s="21">
        <f t="shared" ref="P25" si="30">SUM(V25,AB25,AH25,AN25,AT25,AZ25)</f>
        <v>0</v>
      </c>
      <c r="Q25" s="60">
        <f t="shared" ref="Q25" si="31">SUM(W25,AC25,AI25,AO25,AU25,BA25)</f>
        <v>0</v>
      </c>
      <c r="R25" s="37"/>
      <c r="S25" s="21"/>
      <c r="T25" s="21"/>
      <c r="U25" s="21"/>
      <c r="V25" s="21"/>
      <c r="W25" s="60"/>
      <c r="X25" s="37"/>
      <c r="Y25" s="21"/>
      <c r="Z25" s="21"/>
      <c r="AA25" s="21"/>
      <c r="AB25" s="21"/>
      <c r="AC25" s="60"/>
      <c r="AD25" s="37"/>
      <c r="AE25" s="21"/>
      <c r="AF25" s="21"/>
      <c r="AG25" s="21"/>
      <c r="AH25" s="21"/>
      <c r="AI25" s="60"/>
      <c r="AJ25" s="37"/>
      <c r="AK25" s="21"/>
      <c r="AL25" s="21"/>
      <c r="AM25" s="21"/>
      <c r="AN25" s="21"/>
      <c r="AO25" s="60"/>
      <c r="AP25" s="37">
        <v>30</v>
      </c>
      <c r="AQ25" s="21"/>
      <c r="AR25" s="21"/>
      <c r="AS25" s="21"/>
      <c r="AT25" s="21"/>
      <c r="AU25" s="60"/>
      <c r="AV25" s="37"/>
      <c r="AW25" s="21"/>
      <c r="AX25" s="21"/>
      <c r="AY25" s="21"/>
      <c r="AZ25" s="21"/>
      <c r="BA25" s="60"/>
    </row>
    <row r="26" spans="1:53" s="86" customFormat="1" x14ac:dyDescent="0.2">
      <c r="A26" s="83">
        <v>11</v>
      </c>
      <c r="B26" s="84" t="s">
        <v>48</v>
      </c>
      <c r="C26" s="49">
        <v>5</v>
      </c>
      <c r="D26" s="67"/>
      <c r="E26" s="63"/>
      <c r="F26" s="63"/>
      <c r="G26" s="63"/>
      <c r="H26" s="63">
        <v>4</v>
      </c>
      <c r="I26" s="43"/>
      <c r="J26" s="68">
        <f t="shared" ref="J26:J33" si="32">SUM(D26:I26)</f>
        <v>4</v>
      </c>
      <c r="K26" s="85">
        <f t="shared" ref="K26:K33" si="33">SUM(L26:Q26)</f>
        <v>45</v>
      </c>
      <c r="L26" s="37">
        <f t="shared" ref="L26:L33" si="34">SUM(R26,X26,AD26,AJ26,AP26,AV26)</f>
        <v>30</v>
      </c>
      <c r="M26" s="21">
        <f t="shared" ref="M26:M33" si="35">SUM(S26,Y26,AE26,AK26,AQ26,AW26)</f>
        <v>0</v>
      </c>
      <c r="N26" s="21">
        <f t="shared" ref="N26:N33" si="36">SUM(T26,Z26,AF26,AL26,AR26,AX26)</f>
        <v>0</v>
      </c>
      <c r="O26" s="21">
        <f t="shared" ref="O26:O33" si="37">SUM(U26,AA26,AG26,AM26,AS26,AY26)</f>
        <v>15</v>
      </c>
      <c r="P26" s="21">
        <f t="shared" ref="P26:P33" si="38">SUM(V26,AB26,AH26,AN26,AT26,AZ26)</f>
        <v>0</v>
      </c>
      <c r="Q26" s="60">
        <f t="shared" ref="Q26:Q33" si="39">SUM(W26,AC26,AI26,AO26,AU26,BA26)</f>
        <v>0</v>
      </c>
      <c r="R26" s="37"/>
      <c r="S26" s="21"/>
      <c r="T26" s="21"/>
      <c r="U26" s="21"/>
      <c r="V26" s="21"/>
      <c r="W26" s="60"/>
      <c r="X26" s="37"/>
      <c r="Y26" s="21"/>
      <c r="Z26" s="21"/>
      <c r="AA26" s="21"/>
      <c r="AB26" s="21"/>
      <c r="AC26" s="60"/>
      <c r="AD26" s="37"/>
      <c r="AE26" s="21"/>
      <c r="AF26" s="21"/>
      <c r="AG26" s="21"/>
      <c r="AH26" s="21"/>
      <c r="AI26" s="60"/>
      <c r="AJ26" s="37"/>
      <c r="AK26" s="21"/>
      <c r="AL26" s="21"/>
      <c r="AM26" s="21"/>
      <c r="AN26" s="21"/>
      <c r="AO26" s="60"/>
      <c r="AP26" s="37">
        <v>30</v>
      </c>
      <c r="AQ26" s="21"/>
      <c r="AR26" s="21"/>
      <c r="AS26" s="21">
        <v>15</v>
      </c>
      <c r="AT26" s="21"/>
      <c r="AU26" s="60"/>
      <c r="AV26" s="37"/>
      <c r="AW26" s="21"/>
      <c r="AX26" s="21"/>
      <c r="AY26" s="21"/>
      <c r="AZ26" s="21"/>
      <c r="BA26" s="60"/>
    </row>
    <row r="27" spans="1:53" s="86" customFormat="1" x14ac:dyDescent="0.2">
      <c r="A27" s="83">
        <v>12</v>
      </c>
      <c r="B27" s="84" t="s">
        <v>66</v>
      </c>
      <c r="C27" s="49" t="s">
        <v>99</v>
      </c>
      <c r="D27" s="67"/>
      <c r="E27" s="63"/>
      <c r="F27" s="63">
        <v>3</v>
      </c>
      <c r="G27" s="63"/>
      <c r="H27" s="63"/>
      <c r="I27" s="43"/>
      <c r="J27" s="68">
        <f t="shared" si="32"/>
        <v>3</v>
      </c>
      <c r="K27" s="85">
        <f t="shared" si="33"/>
        <v>30</v>
      </c>
      <c r="L27" s="37">
        <f t="shared" si="34"/>
        <v>15</v>
      </c>
      <c r="M27" s="21">
        <f t="shared" si="35"/>
        <v>0</v>
      </c>
      <c r="N27" s="21">
        <f t="shared" si="36"/>
        <v>0</v>
      </c>
      <c r="O27" s="21">
        <f t="shared" si="37"/>
        <v>15</v>
      </c>
      <c r="P27" s="21">
        <f t="shared" si="38"/>
        <v>0</v>
      </c>
      <c r="Q27" s="60">
        <f t="shared" si="39"/>
        <v>0</v>
      </c>
      <c r="R27" s="37"/>
      <c r="S27" s="21"/>
      <c r="T27" s="21"/>
      <c r="U27" s="21"/>
      <c r="V27" s="21"/>
      <c r="W27" s="60"/>
      <c r="X27" s="37"/>
      <c r="Y27" s="21"/>
      <c r="Z27" s="21"/>
      <c r="AA27" s="21"/>
      <c r="AB27" s="21"/>
      <c r="AC27" s="60"/>
      <c r="AD27" s="37">
        <v>15</v>
      </c>
      <c r="AE27" s="21"/>
      <c r="AF27" s="21"/>
      <c r="AG27" s="21">
        <v>15</v>
      </c>
      <c r="AH27" s="21"/>
      <c r="AI27" s="60"/>
      <c r="AJ27" s="37"/>
      <c r="AK27" s="21"/>
      <c r="AL27" s="21"/>
      <c r="AM27" s="21"/>
      <c r="AN27" s="21"/>
      <c r="AO27" s="60"/>
      <c r="AP27" s="37"/>
      <c r="AQ27" s="21"/>
      <c r="AR27" s="21"/>
      <c r="AS27" s="21"/>
      <c r="AT27" s="21"/>
      <c r="AU27" s="60"/>
      <c r="AV27" s="37"/>
      <c r="AW27" s="21"/>
      <c r="AX27" s="21"/>
      <c r="AY27" s="21"/>
      <c r="AZ27" s="21"/>
      <c r="BA27" s="60"/>
    </row>
    <row r="28" spans="1:53" s="86" customFormat="1" x14ac:dyDescent="0.2">
      <c r="A28" s="83">
        <v>13</v>
      </c>
      <c r="B28" s="84" t="s">
        <v>67</v>
      </c>
      <c r="C28" s="49" t="s">
        <v>99</v>
      </c>
      <c r="D28" s="67">
        <v>3</v>
      </c>
      <c r="E28" s="63"/>
      <c r="F28" s="63"/>
      <c r="G28" s="63"/>
      <c r="H28" s="63"/>
      <c r="I28" s="43"/>
      <c r="J28" s="68">
        <f t="shared" si="32"/>
        <v>3</v>
      </c>
      <c r="K28" s="85">
        <f t="shared" si="33"/>
        <v>30</v>
      </c>
      <c r="L28" s="37">
        <f t="shared" si="34"/>
        <v>30</v>
      </c>
      <c r="M28" s="21">
        <f t="shared" si="35"/>
        <v>0</v>
      </c>
      <c r="N28" s="21">
        <f t="shared" si="36"/>
        <v>0</v>
      </c>
      <c r="O28" s="21">
        <f t="shared" si="37"/>
        <v>0</v>
      </c>
      <c r="P28" s="21">
        <f t="shared" si="38"/>
        <v>0</v>
      </c>
      <c r="Q28" s="60">
        <f t="shared" si="39"/>
        <v>0</v>
      </c>
      <c r="R28" s="37">
        <v>30</v>
      </c>
      <c r="S28" s="21"/>
      <c r="T28" s="21"/>
      <c r="U28" s="21"/>
      <c r="V28" s="21"/>
      <c r="W28" s="60"/>
      <c r="X28" s="37"/>
      <c r="Y28" s="21"/>
      <c r="Z28" s="21"/>
      <c r="AA28" s="21"/>
      <c r="AB28" s="21"/>
      <c r="AC28" s="60"/>
      <c r="AD28" s="37"/>
      <c r="AE28" s="21"/>
      <c r="AF28" s="21"/>
      <c r="AG28" s="21"/>
      <c r="AH28" s="21"/>
      <c r="AI28" s="60"/>
      <c r="AJ28" s="37"/>
      <c r="AK28" s="21"/>
      <c r="AL28" s="21"/>
      <c r="AM28" s="21"/>
      <c r="AN28" s="21"/>
      <c r="AO28" s="60"/>
      <c r="AP28" s="37"/>
      <c r="AQ28" s="21"/>
      <c r="AR28" s="21"/>
      <c r="AS28" s="21"/>
      <c r="AT28" s="21"/>
      <c r="AU28" s="60"/>
      <c r="AV28" s="37"/>
      <c r="AW28" s="21"/>
      <c r="AX28" s="21"/>
      <c r="AY28" s="21"/>
      <c r="AZ28" s="21"/>
      <c r="BA28" s="60"/>
    </row>
    <row r="29" spans="1:53" s="86" customFormat="1" x14ac:dyDescent="0.2">
      <c r="A29" s="83">
        <v>14</v>
      </c>
      <c r="B29" s="84" t="s">
        <v>68</v>
      </c>
      <c r="C29" s="49" t="s">
        <v>99</v>
      </c>
      <c r="D29" s="67"/>
      <c r="E29" s="63"/>
      <c r="F29" s="63"/>
      <c r="G29" s="63"/>
      <c r="H29" s="63">
        <v>2</v>
      </c>
      <c r="I29" s="43"/>
      <c r="J29" s="68">
        <f t="shared" si="32"/>
        <v>2</v>
      </c>
      <c r="K29" s="85">
        <f t="shared" si="33"/>
        <v>30</v>
      </c>
      <c r="L29" s="37">
        <f t="shared" si="34"/>
        <v>30</v>
      </c>
      <c r="M29" s="21">
        <f t="shared" si="35"/>
        <v>0</v>
      </c>
      <c r="N29" s="21">
        <f t="shared" si="36"/>
        <v>0</v>
      </c>
      <c r="O29" s="21">
        <f t="shared" si="37"/>
        <v>0</v>
      </c>
      <c r="P29" s="21">
        <f t="shared" si="38"/>
        <v>0</v>
      </c>
      <c r="Q29" s="60">
        <f t="shared" si="39"/>
        <v>0</v>
      </c>
      <c r="R29" s="37"/>
      <c r="S29" s="21"/>
      <c r="T29" s="21"/>
      <c r="U29" s="21"/>
      <c r="V29" s="21"/>
      <c r="W29" s="60"/>
      <c r="X29" s="37"/>
      <c r="Y29" s="21"/>
      <c r="Z29" s="21"/>
      <c r="AA29" s="21"/>
      <c r="AB29" s="21"/>
      <c r="AC29" s="60"/>
      <c r="AD29" s="37"/>
      <c r="AE29" s="21"/>
      <c r="AF29" s="21"/>
      <c r="AG29" s="21"/>
      <c r="AH29" s="21"/>
      <c r="AI29" s="60"/>
      <c r="AJ29" s="37"/>
      <c r="AK29" s="21"/>
      <c r="AL29" s="21"/>
      <c r="AM29" s="21"/>
      <c r="AN29" s="21"/>
      <c r="AO29" s="60"/>
      <c r="AP29" s="37">
        <v>30</v>
      </c>
      <c r="AQ29" s="21"/>
      <c r="AR29" s="21"/>
      <c r="AS29" s="21"/>
      <c r="AT29" s="21"/>
      <c r="AU29" s="60"/>
      <c r="AV29" s="37"/>
      <c r="AW29" s="21"/>
      <c r="AX29" s="21"/>
      <c r="AY29" s="21"/>
      <c r="AZ29" s="21"/>
      <c r="BA29" s="60"/>
    </row>
    <row r="30" spans="1:53" s="95" customFormat="1" x14ac:dyDescent="0.2">
      <c r="A30" s="91">
        <v>15</v>
      </c>
      <c r="B30" s="84" t="s">
        <v>69</v>
      </c>
      <c r="C30" s="49" t="s">
        <v>99</v>
      </c>
      <c r="D30" s="96"/>
      <c r="E30" s="64"/>
      <c r="F30" s="64"/>
      <c r="G30" s="64"/>
      <c r="H30" s="64">
        <v>2</v>
      </c>
      <c r="I30" s="97"/>
      <c r="J30" s="68">
        <f t="shared" si="32"/>
        <v>2</v>
      </c>
      <c r="K30" s="85">
        <f t="shared" si="33"/>
        <v>30</v>
      </c>
      <c r="L30" s="37">
        <f t="shared" si="34"/>
        <v>30</v>
      </c>
      <c r="M30" s="21">
        <f t="shared" si="35"/>
        <v>0</v>
      </c>
      <c r="N30" s="21">
        <f t="shared" si="36"/>
        <v>0</v>
      </c>
      <c r="O30" s="21">
        <f t="shared" si="37"/>
        <v>0</v>
      </c>
      <c r="P30" s="21">
        <f t="shared" si="38"/>
        <v>0</v>
      </c>
      <c r="Q30" s="60">
        <f t="shared" si="39"/>
        <v>0</v>
      </c>
      <c r="R30" s="92"/>
      <c r="S30" s="93"/>
      <c r="T30" s="93"/>
      <c r="U30" s="93"/>
      <c r="V30" s="93"/>
      <c r="W30" s="94"/>
      <c r="X30" s="92"/>
      <c r="Y30" s="93"/>
      <c r="Z30" s="93"/>
      <c r="AA30" s="93"/>
      <c r="AB30" s="93"/>
      <c r="AC30" s="94"/>
      <c r="AD30" s="92"/>
      <c r="AE30" s="93"/>
      <c r="AF30" s="93"/>
      <c r="AG30" s="93"/>
      <c r="AH30" s="93"/>
      <c r="AI30" s="94"/>
      <c r="AJ30" s="92"/>
      <c r="AK30" s="93"/>
      <c r="AL30" s="93"/>
      <c r="AM30" s="93"/>
      <c r="AN30" s="93"/>
      <c r="AO30" s="94"/>
      <c r="AP30" s="92">
        <v>30</v>
      </c>
      <c r="AQ30" s="93"/>
      <c r="AR30" s="93"/>
      <c r="AS30" s="93"/>
      <c r="AT30" s="93"/>
      <c r="AU30" s="94"/>
      <c r="AV30" s="92"/>
      <c r="AW30" s="93"/>
      <c r="AX30" s="93"/>
      <c r="AY30" s="93"/>
      <c r="AZ30" s="93"/>
      <c r="BA30" s="94"/>
    </row>
    <row r="31" spans="1:53" s="95" customFormat="1" x14ac:dyDescent="0.2">
      <c r="A31" s="91">
        <v>16</v>
      </c>
      <c r="B31" s="84" t="s">
        <v>70</v>
      </c>
      <c r="C31" s="89" t="s">
        <v>99</v>
      </c>
      <c r="D31" s="96"/>
      <c r="E31" s="64"/>
      <c r="F31" s="64"/>
      <c r="G31" s="64"/>
      <c r="H31" s="64">
        <v>2</v>
      </c>
      <c r="I31" s="97"/>
      <c r="J31" s="68">
        <f t="shared" si="32"/>
        <v>2</v>
      </c>
      <c r="K31" s="85">
        <f t="shared" si="33"/>
        <v>30</v>
      </c>
      <c r="L31" s="37">
        <f t="shared" si="34"/>
        <v>30</v>
      </c>
      <c r="M31" s="21">
        <f t="shared" si="35"/>
        <v>0</v>
      </c>
      <c r="N31" s="21">
        <f t="shared" si="36"/>
        <v>0</v>
      </c>
      <c r="O31" s="21">
        <f t="shared" si="37"/>
        <v>0</v>
      </c>
      <c r="P31" s="21">
        <f t="shared" si="38"/>
        <v>0</v>
      </c>
      <c r="Q31" s="60">
        <f t="shared" si="39"/>
        <v>0</v>
      </c>
      <c r="R31" s="92"/>
      <c r="S31" s="93"/>
      <c r="T31" s="93"/>
      <c r="U31" s="93"/>
      <c r="V31" s="93"/>
      <c r="W31" s="94"/>
      <c r="X31" s="92"/>
      <c r="Y31" s="93"/>
      <c r="Z31" s="93"/>
      <c r="AA31" s="93"/>
      <c r="AB31" s="93"/>
      <c r="AC31" s="94"/>
      <c r="AD31" s="92"/>
      <c r="AE31" s="93"/>
      <c r="AF31" s="93"/>
      <c r="AG31" s="93"/>
      <c r="AH31" s="93"/>
      <c r="AI31" s="94"/>
      <c r="AJ31" s="92"/>
      <c r="AK31" s="93"/>
      <c r="AL31" s="93"/>
      <c r="AM31" s="93"/>
      <c r="AN31" s="93"/>
      <c r="AO31" s="94"/>
      <c r="AP31" s="92">
        <v>30</v>
      </c>
      <c r="AQ31" s="93"/>
      <c r="AR31" s="93"/>
      <c r="AS31" s="93"/>
      <c r="AT31" s="93"/>
      <c r="AU31" s="94"/>
      <c r="AV31" s="92"/>
      <c r="AW31" s="93"/>
      <c r="AX31" s="93"/>
      <c r="AY31" s="93"/>
      <c r="AZ31" s="93"/>
      <c r="BA31" s="94"/>
    </row>
    <row r="32" spans="1:53" s="86" customFormat="1" x14ac:dyDescent="0.2">
      <c r="A32" s="83">
        <v>17</v>
      </c>
      <c r="B32" s="84" t="s">
        <v>52</v>
      </c>
      <c r="C32" s="49" t="s">
        <v>99</v>
      </c>
      <c r="D32" s="67"/>
      <c r="E32" s="63"/>
      <c r="F32" s="63"/>
      <c r="G32" s="63"/>
      <c r="H32" s="63"/>
      <c r="I32" s="43">
        <v>3</v>
      </c>
      <c r="J32" s="68">
        <f t="shared" si="32"/>
        <v>3</v>
      </c>
      <c r="K32" s="85">
        <f t="shared" si="33"/>
        <v>30</v>
      </c>
      <c r="L32" s="37">
        <f t="shared" si="34"/>
        <v>30</v>
      </c>
      <c r="M32" s="21">
        <f t="shared" si="35"/>
        <v>0</v>
      </c>
      <c r="N32" s="21">
        <f t="shared" si="36"/>
        <v>0</v>
      </c>
      <c r="O32" s="21">
        <f t="shared" si="37"/>
        <v>0</v>
      </c>
      <c r="P32" s="21">
        <f t="shared" si="38"/>
        <v>0</v>
      </c>
      <c r="Q32" s="60">
        <f t="shared" si="39"/>
        <v>0</v>
      </c>
      <c r="R32" s="37"/>
      <c r="S32" s="21"/>
      <c r="T32" s="21"/>
      <c r="U32" s="21"/>
      <c r="V32" s="21"/>
      <c r="W32" s="60"/>
      <c r="X32" s="37"/>
      <c r="Y32" s="21"/>
      <c r="Z32" s="21"/>
      <c r="AA32" s="21"/>
      <c r="AB32" s="21"/>
      <c r="AC32" s="60"/>
      <c r="AD32" s="37"/>
      <c r="AE32" s="21"/>
      <c r="AF32" s="21"/>
      <c r="AG32" s="21"/>
      <c r="AH32" s="21"/>
      <c r="AI32" s="60"/>
      <c r="AJ32" s="37"/>
      <c r="AK32" s="21"/>
      <c r="AL32" s="21"/>
      <c r="AM32" s="21"/>
      <c r="AN32" s="21"/>
      <c r="AO32" s="60"/>
      <c r="AP32" s="37"/>
      <c r="AQ32" s="21"/>
      <c r="AR32" s="21"/>
      <c r="AS32" s="21"/>
      <c r="AT32" s="21"/>
      <c r="AU32" s="60"/>
      <c r="AV32" s="37">
        <v>30</v>
      </c>
      <c r="AW32" s="21"/>
      <c r="AX32" s="21"/>
      <c r="AY32" s="21"/>
      <c r="AZ32" s="21"/>
      <c r="BA32" s="60"/>
    </row>
    <row r="33" spans="1:53" s="86" customFormat="1" x14ac:dyDescent="0.2">
      <c r="A33" s="83">
        <v>18</v>
      </c>
      <c r="B33" s="84" t="s">
        <v>49</v>
      </c>
      <c r="C33" s="49" t="s">
        <v>99</v>
      </c>
      <c r="D33" s="67"/>
      <c r="E33" s="63"/>
      <c r="F33" s="63"/>
      <c r="G33" s="63"/>
      <c r="H33" s="63">
        <v>2</v>
      </c>
      <c r="I33" s="43"/>
      <c r="J33" s="68">
        <f t="shared" si="32"/>
        <v>2</v>
      </c>
      <c r="K33" s="85">
        <f t="shared" si="33"/>
        <v>30</v>
      </c>
      <c r="L33" s="37">
        <f t="shared" si="34"/>
        <v>0</v>
      </c>
      <c r="M33" s="21">
        <f t="shared" si="35"/>
        <v>0</v>
      </c>
      <c r="N33" s="21">
        <f t="shared" si="36"/>
        <v>30</v>
      </c>
      <c r="O33" s="21">
        <f t="shared" si="37"/>
        <v>0</v>
      </c>
      <c r="P33" s="21">
        <f t="shared" si="38"/>
        <v>0</v>
      </c>
      <c r="Q33" s="60">
        <f t="shared" si="39"/>
        <v>0</v>
      </c>
      <c r="R33" s="37"/>
      <c r="S33" s="21"/>
      <c r="T33" s="21"/>
      <c r="U33" s="21"/>
      <c r="V33" s="21"/>
      <c r="W33" s="60"/>
      <c r="X33" s="37"/>
      <c r="Y33" s="21"/>
      <c r="Z33" s="21">
        <v>30</v>
      </c>
      <c r="AA33" s="21"/>
      <c r="AB33" s="21"/>
      <c r="AC33" s="60"/>
      <c r="AD33" s="37"/>
      <c r="AE33" s="21"/>
      <c r="AF33" s="21"/>
      <c r="AG33" s="21"/>
      <c r="AH33" s="21"/>
      <c r="AI33" s="60"/>
      <c r="AJ33" s="37"/>
      <c r="AK33" s="21"/>
      <c r="AL33" s="21"/>
      <c r="AM33" s="21"/>
      <c r="AN33" s="21"/>
      <c r="AO33" s="60"/>
      <c r="AP33" s="37"/>
      <c r="AQ33" s="21"/>
      <c r="AR33" s="21"/>
      <c r="AS33" s="21"/>
      <c r="AT33" s="21"/>
      <c r="AU33" s="60"/>
      <c r="AV33" s="37"/>
      <c r="AW33" s="21"/>
      <c r="AX33" s="21"/>
      <c r="AY33" s="21"/>
      <c r="AZ33" s="21"/>
      <c r="BA33" s="60"/>
    </row>
    <row r="34" spans="1:53" s="12" customFormat="1" x14ac:dyDescent="0.2">
      <c r="A34" s="70" t="s">
        <v>24</v>
      </c>
      <c r="B34" s="53" t="s">
        <v>40</v>
      </c>
      <c r="C34" s="30"/>
      <c r="D34" s="17">
        <f t="shared" ref="D34:AI34" si="40">SUM(D35:D53)</f>
        <v>12</v>
      </c>
      <c r="E34" s="16">
        <f t="shared" si="40"/>
        <v>17</v>
      </c>
      <c r="F34" s="16">
        <f t="shared" si="40"/>
        <v>12</v>
      </c>
      <c r="G34" s="16">
        <f t="shared" si="40"/>
        <v>8</v>
      </c>
      <c r="H34" s="16">
        <f t="shared" si="40"/>
        <v>0</v>
      </c>
      <c r="I34" s="33">
        <f t="shared" si="40"/>
        <v>14</v>
      </c>
      <c r="J34" s="23">
        <f t="shared" si="40"/>
        <v>63</v>
      </c>
      <c r="K34" s="30">
        <f t="shared" si="40"/>
        <v>615</v>
      </c>
      <c r="L34" s="17">
        <f t="shared" si="40"/>
        <v>270</v>
      </c>
      <c r="M34" s="16">
        <f t="shared" si="40"/>
        <v>0</v>
      </c>
      <c r="N34" s="16">
        <f t="shared" si="40"/>
        <v>150</v>
      </c>
      <c r="O34" s="16">
        <f t="shared" si="40"/>
        <v>195</v>
      </c>
      <c r="P34" s="16">
        <f t="shared" si="40"/>
        <v>0</v>
      </c>
      <c r="Q34" s="33">
        <f t="shared" si="40"/>
        <v>0</v>
      </c>
      <c r="R34" s="17">
        <f t="shared" si="40"/>
        <v>60</v>
      </c>
      <c r="S34" s="16">
        <f t="shared" si="40"/>
        <v>0</v>
      </c>
      <c r="T34" s="16">
        <f t="shared" si="40"/>
        <v>30</v>
      </c>
      <c r="U34" s="16">
        <f t="shared" si="40"/>
        <v>60</v>
      </c>
      <c r="V34" s="16">
        <f t="shared" si="40"/>
        <v>0</v>
      </c>
      <c r="W34" s="33">
        <f t="shared" si="40"/>
        <v>0</v>
      </c>
      <c r="X34" s="17">
        <f t="shared" si="40"/>
        <v>90</v>
      </c>
      <c r="Y34" s="16">
        <f t="shared" si="40"/>
        <v>0</v>
      </c>
      <c r="Z34" s="16">
        <f t="shared" si="40"/>
        <v>0</v>
      </c>
      <c r="AA34" s="16">
        <f t="shared" si="40"/>
        <v>45</v>
      </c>
      <c r="AB34" s="16">
        <f t="shared" si="40"/>
        <v>0</v>
      </c>
      <c r="AC34" s="33">
        <f t="shared" si="40"/>
        <v>0</v>
      </c>
      <c r="AD34" s="17">
        <f t="shared" si="40"/>
        <v>60</v>
      </c>
      <c r="AE34" s="16">
        <f t="shared" si="40"/>
        <v>0</v>
      </c>
      <c r="AF34" s="16">
        <f t="shared" si="40"/>
        <v>0</v>
      </c>
      <c r="AG34" s="16">
        <f t="shared" si="40"/>
        <v>60</v>
      </c>
      <c r="AH34" s="16">
        <f t="shared" si="40"/>
        <v>0</v>
      </c>
      <c r="AI34" s="33">
        <f t="shared" si="40"/>
        <v>0</v>
      </c>
      <c r="AJ34" s="17">
        <f t="shared" ref="AJ34:BA34" si="41">SUM(AJ35:AJ53)</f>
        <v>45</v>
      </c>
      <c r="AK34" s="16">
        <f t="shared" si="41"/>
        <v>0</v>
      </c>
      <c r="AL34" s="16">
        <f t="shared" si="41"/>
        <v>0</v>
      </c>
      <c r="AM34" s="16">
        <f t="shared" si="41"/>
        <v>30</v>
      </c>
      <c r="AN34" s="16">
        <f t="shared" si="41"/>
        <v>0</v>
      </c>
      <c r="AO34" s="33">
        <f t="shared" si="41"/>
        <v>0</v>
      </c>
      <c r="AP34" s="17">
        <f t="shared" si="41"/>
        <v>0</v>
      </c>
      <c r="AQ34" s="16">
        <f t="shared" si="41"/>
        <v>0</v>
      </c>
      <c r="AR34" s="16">
        <f t="shared" si="41"/>
        <v>0</v>
      </c>
      <c r="AS34" s="16">
        <f t="shared" si="41"/>
        <v>0</v>
      </c>
      <c r="AT34" s="16">
        <f t="shared" si="41"/>
        <v>0</v>
      </c>
      <c r="AU34" s="33">
        <f t="shared" si="41"/>
        <v>0</v>
      </c>
      <c r="AV34" s="17">
        <f t="shared" si="41"/>
        <v>15</v>
      </c>
      <c r="AW34" s="16">
        <f t="shared" si="41"/>
        <v>0</v>
      </c>
      <c r="AX34" s="16">
        <f t="shared" si="41"/>
        <v>120</v>
      </c>
      <c r="AY34" s="16">
        <f t="shared" si="41"/>
        <v>0</v>
      </c>
      <c r="AZ34" s="16">
        <f t="shared" si="41"/>
        <v>0</v>
      </c>
      <c r="BA34" s="33">
        <f t="shared" si="41"/>
        <v>0</v>
      </c>
    </row>
    <row r="35" spans="1:53" s="86" customFormat="1" x14ac:dyDescent="0.2">
      <c r="A35" s="83">
        <v>1</v>
      </c>
      <c r="B35" s="84" t="s">
        <v>79</v>
      </c>
      <c r="C35" s="87">
        <v>2</v>
      </c>
      <c r="D35" s="67">
        <v>3</v>
      </c>
      <c r="E35" s="63">
        <v>1</v>
      </c>
      <c r="F35" s="63"/>
      <c r="G35" s="63"/>
      <c r="H35" s="63"/>
      <c r="I35" s="43"/>
      <c r="J35" s="68">
        <f t="shared" ref="J35:J44" si="42">SUM(D35:I35)</f>
        <v>4</v>
      </c>
      <c r="K35" s="85">
        <f t="shared" ref="K35:K36" si="43">SUM(L35:Q35)</f>
        <v>45</v>
      </c>
      <c r="L35" s="37">
        <f t="shared" ref="L35:L43" si="44">SUM(R35,X35,AD35,AJ35,AP35,AV35)</f>
        <v>30</v>
      </c>
      <c r="M35" s="21">
        <f t="shared" ref="M35:M36" si="45">SUM(S35,Y35,AE35,AK35,AQ35,AW35)</f>
        <v>0</v>
      </c>
      <c r="N35" s="21">
        <f t="shared" ref="N35:N36" si="46">SUM(T35,Z35,AF35,AL35,AR35,AX35)</f>
        <v>0</v>
      </c>
      <c r="O35" s="21">
        <f t="shared" ref="O35:O36" si="47">SUM(U35,AA35,AG35,AM35,AS35,AY35)</f>
        <v>15</v>
      </c>
      <c r="P35" s="21">
        <f t="shared" ref="P35:P36" si="48">SUM(V35,AB35,AH35,AN35,AT35,AZ35)</f>
        <v>0</v>
      </c>
      <c r="Q35" s="60">
        <f t="shared" ref="Q35:Q36" si="49">SUM(W35,AC35,AI35,AO35,AU35,BA35)</f>
        <v>0</v>
      </c>
      <c r="R35" s="37">
        <v>15</v>
      </c>
      <c r="S35" s="21"/>
      <c r="T35" s="21"/>
      <c r="U35" s="21">
        <v>15</v>
      </c>
      <c r="V35" s="21"/>
      <c r="W35" s="60"/>
      <c r="X35" s="37">
        <v>15</v>
      </c>
      <c r="Y35" s="21"/>
      <c r="Z35" s="21"/>
      <c r="AA35" s="21"/>
      <c r="AB35" s="21"/>
      <c r="AC35" s="60"/>
      <c r="AD35" s="37"/>
      <c r="AE35" s="21"/>
      <c r="AF35" s="21"/>
      <c r="AG35" s="21"/>
      <c r="AH35" s="21"/>
      <c r="AI35" s="60"/>
      <c r="AJ35" s="37"/>
      <c r="AK35" s="21"/>
      <c r="AL35" s="21"/>
      <c r="AM35" s="21"/>
      <c r="AN35" s="21"/>
      <c r="AO35" s="60"/>
      <c r="AP35" s="37"/>
      <c r="AQ35" s="21"/>
      <c r="AR35" s="21"/>
      <c r="AS35" s="21"/>
      <c r="AT35" s="21"/>
      <c r="AU35" s="60"/>
      <c r="AV35" s="37"/>
      <c r="AW35" s="21"/>
      <c r="AX35" s="21"/>
      <c r="AY35" s="21"/>
      <c r="AZ35" s="21"/>
      <c r="BA35" s="60"/>
    </row>
    <row r="36" spans="1:53" s="86" customFormat="1" x14ac:dyDescent="0.2">
      <c r="A36" s="83">
        <v>2</v>
      </c>
      <c r="B36" s="84" t="s">
        <v>80</v>
      </c>
      <c r="C36" s="87">
        <v>2</v>
      </c>
      <c r="D36" s="96"/>
      <c r="E36" s="64">
        <v>5</v>
      </c>
      <c r="F36" s="64"/>
      <c r="G36" s="64"/>
      <c r="H36" s="64"/>
      <c r="I36" s="97"/>
      <c r="J36" s="68">
        <f t="shared" si="42"/>
        <v>5</v>
      </c>
      <c r="K36" s="85">
        <f t="shared" si="43"/>
        <v>45</v>
      </c>
      <c r="L36" s="37">
        <f t="shared" si="44"/>
        <v>30</v>
      </c>
      <c r="M36" s="21">
        <f t="shared" si="45"/>
        <v>0</v>
      </c>
      <c r="N36" s="21">
        <f t="shared" si="46"/>
        <v>0</v>
      </c>
      <c r="O36" s="21">
        <f t="shared" si="47"/>
        <v>15</v>
      </c>
      <c r="P36" s="21">
        <f t="shared" si="48"/>
        <v>0</v>
      </c>
      <c r="Q36" s="60">
        <f t="shared" si="49"/>
        <v>0</v>
      </c>
      <c r="R36" s="37"/>
      <c r="S36" s="21"/>
      <c r="T36" s="21"/>
      <c r="U36" s="21"/>
      <c r="V36" s="21"/>
      <c r="W36" s="60"/>
      <c r="X36" s="37">
        <v>30</v>
      </c>
      <c r="Y36" s="21"/>
      <c r="Z36" s="21"/>
      <c r="AA36" s="21">
        <v>15</v>
      </c>
      <c r="AB36" s="21"/>
      <c r="AC36" s="60"/>
      <c r="AD36" s="37"/>
      <c r="AE36" s="21"/>
      <c r="AF36" s="21"/>
      <c r="AG36" s="21"/>
      <c r="AH36" s="21"/>
      <c r="AI36" s="60"/>
      <c r="AJ36" s="37"/>
      <c r="AK36" s="21"/>
      <c r="AL36" s="21"/>
      <c r="AM36" s="21"/>
      <c r="AN36" s="21"/>
      <c r="AO36" s="60"/>
      <c r="AP36" s="92"/>
      <c r="AQ36" s="21"/>
      <c r="AR36" s="21"/>
      <c r="AS36" s="21"/>
      <c r="AT36" s="21"/>
      <c r="AU36" s="60"/>
      <c r="AV36" s="37"/>
      <c r="AW36" s="21"/>
      <c r="AX36" s="21"/>
      <c r="AY36" s="21"/>
      <c r="AZ36" s="21"/>
      <c r="BA36" s="60"/>
    </row>
    <row r="37" spans="1:53" s="86" customFormat="1" x14ac:dyDescent="0.2">
      <c r="A37" s="83">
        <v>3</v>
      </c>
      <c r="B37" s="84" t="s">
        <v>81</v>
      </c>
      <c r="C37" s="87" t="s">
        <v>99</v>
      </c>
      <c r="D37" s="96"/>
      <c r="E37" s="64"/>
      <c r="F37" s="64">
        <v>3</v>
      </c>
      <c r="G37" s="64"/>
      <c r="H37" s="64"/>
      <c r="I37" s="97"/>
      <c r="J37" s="68">
        <f>SUM(D37:I37)</f>
        <v>3</v>
      </c>
      <c r="K37" s="85">
        <f t="shared" ref="K37:K46" si="50">SUM(L37:Q37)</f>
        <v>30</v>
      </c>
      <c r="L37" s="37">
        <f>SUM(R37+X37+AD37+AJ37+AP37+AV37)</f>
        <v>15</v>
      </c>
      <c r="M37" s="21">
        <f t="shared" ref="M37:M46" si="51">SUM(S37+Y37+AE37+AK37+AQ37+AW37)</f>
        <v>0</v>
      </c>
      <c r="N37" s="21">
        <f t="shared" ref="N37:N46" si="52">SUM(T37+Z37+AF37+AL37+AR37+AX37)</f>
        <v>0</v>
      </c>
      <c r="O37" s="21">
        <f t="shared" ref="O37:O46" si="53">SUM(U37,AA37,AG37,AM37,AS37,AY37)</f>
        <v>15</v>
      </c>
      <c r="P37" s="21">
        <f t="shared" ref="P37:P46" si="54">SUM(V37,AB37,AH37,AN37,AT37,AZ37)</f>
        <v>0</v>
      </c>
      <c r="Q37" s="60">
        <f t="shared" ref="Q37:Q46" si="55">W37+AC37+AI37+AO37+AU37+BA37</f>
        <v>0</v>
      </c>
      <c r="R37" s="37"/>
      <c r="S37" s="21"/>
      <c r="T37" s="21"/>
      <c r="U37" s="21"/>
      <c r="V37" s="21"/>
      <c r="W37" s="60"/>
      <c r="X37" s="37"/>
      <c r="Y37" s="21"/>
      <c r="Z37" s="21"/>
      <c r="AA37" s="21"/>
      <c r="AB37" s="21"/>
      <c r="AC37" s="60"/>
      <c r="AD37" s="37">
        <v>15</v>
      </c>
      <c r="AE37" s="21"/>
      <c r="AF37" s="21"/>
      <c r="AG37" s="21">
        <v>15</v>
      </c>
      <c r="AH37" s="21"/>
      <c r="AI37" s="60"/>
      <c r="AJ37" s="37"/>
      <c r="AK37" s="21"/>
      <c r="AL37" s="21"/>
      <c r="AM37" s="21"/>
      <c r="AN37" s="21"/>
      <c r="AO37" s="60"/>
      <c r="AP37" s="92"/>
      <c r="AQ37" s="21"/>
      <c r="AR37" s="21"/>
      <c r="AS37" s="21"/>
      <c r="AT37" s="21"/>
      <c r="AU37" s="60"/>
      <c r="AV37" s="37"/>
      <c r="AW37" s="21"/>
      <c r="AX37" s="21"/>
      <c r="AY37" s="21"/>
      <c r="AZ37" s="21"/>
      <c r="BA37" s="60"/>
    </row>
    <row r="38" spans="1:53" s="86" customFormat="1" x14ac:dyDescent="0.2">
      <c r="A38" s="83">
        <v>4</v>
      </c>
      <c r="B38" s="84" t="s">
        <v>82</v>
      </c>
      <c r="C38" s="87" t="s">
        <v>99</v>
      </c>
      <c r="D38" s="96"/>
      <c r="E38" s="64"/>
      <c r="F38" s="64">
        <v>3</v>
      </c>
      <c r="G38" s="64"/>
      <c r="H38" s="64"/>
      <c r="I38" s="97"/>
      <c r="J38" s="68">
        <f t="shared" si="42"/>
        <v>3</v>
      </c>
      <c r="K38" s="85">
        <f t="shared" si="50"/>
        <v>30</v>
      </c>
      <c r="L38" s="37">
        <f t="shared" si="44"/>
        <v>15</v>
      </c>
      <c r="M38" s="21">
        <f t="shared" si="51"/>
        <v>0</v>
      </c>
      <c r="N38" s="21">
        <f t="shared" si="52"/>
        <v>0</v>
      </c>
      <c r="O38" s="21">
        <f t="shared" si="53"/>
        <v>15</v>
      </c>
      <c r="P38" s="21">
        <f t="shared" si="54"/>
        <v>0</v>
      </c>
      <c r="Q38" s="60">
        <f t="shared" si="55"/>
        <v>0</v>
      </c>
      <c r="R38" s="37"/>
      <c r="S38" s="21"/>
      <c r="T38" s="21"/>
      <c r="U38" s="21"/>
      <c r="V38" s="21"/>
      <c r="W38" s="60"/>
      <c r="X38" s="37"/>
      <c r="Y38" s="21"/>
      <c r="Z38" s="21"/>
      <c r="AA38" s="21"/>
      <c r="AB38" s="21"/>
      <c r="AC38" s="60"/>
      <c r="AD38" s="37">
        <v>15</v>
      </c>
      <c r="AE38" s="21"/>
      <c r="AF38" s="21"/>
      <c r="AG38" s="21">
        <v>15</v>
      </c>
      <c r="AH38" s="21"/>
      <c r="AI38" s="60"/>
      <c r="AJ38" s="37"/>
      <c r="AK38" s="21"/>
      <c r="AL38" s="21"/>
      <c r="AM38" s="21"/>
      <c r="AN38" s="21"/>
      <c r="AO38" s="60"/>
      <c r="AP38" s="92"/>
      <c r="AQ38" s="21"/>
      <c r="AR38" s="21"/>
      <c r="AS38" s="21"/>
      <c r="AT38" s="21"/>
      <c r="AU38" s="60"/>
      <c r="AV38" s="37"/>
      <c r="AW38" s="21"/>
      <c r="AX38" s="21"/>
      <c r="AY38" s="21"/>
      <c r="AZ38" s="21"/>
      <c r="BA38" s="60"/>
    </row>
    <row r="39" spans="1:53" s="86" customFormat="1" x14ac:dyDescent="0.2">
      <c r="A39" s="83">
        <v>5</v>
      </c>
      <c r="B39" s="84" t="s">
        <v>83</v>
      </c>
      <c r="C39" s="49">
        <v>3</v>
      </c>
      <c r="D39" s="96"/>
      <c r="E39" s="64"/>
      <c r="F39" s="64">
        <v>6</v>
      </c>
      <c r="G39" s="64"/>
      <c r="H39" s="64"/>
      <c r="I39" s="97"/>
      <c r="J39" s="68">
        <f t="shared" si="42"/>
        <v>6</v>
      </c>
      <c r="K39" s="85">
        <f t="shared" si="50"/>
        <v>60</v>
      </c>
      <c r="L39" s="37">
        <f t="shared" si="44"/>
        <v>30</v>
      </c>
      <c r="M39" s="21">
        <f t="shared" si="51"/>
        <v>0</v>
      </c>
      <c r="N39" s="21">
        <f t="shared" si="52"/>
        <v>0</v>
      </c>
      <c r="O39" s="21">
        <f t="shared" si="53"/>
        <v>30</v>
      </c>
      <c r="P39" s="21">
        <f t="shared" si="54"/>
        <v>0</v>
      </c>
      <c r="Q39" s="60">
        <f t="shared" si="55"/>
        <v>0</v>
      </c>
      <c r="R39" s="37"/>
      <c r="S39" s="21"/>
      <c r="T39" s="21"/>
      <c r="U39" s="21"/>
      <c r="V39" s="21"/>
      <c r="W39" s="60"/>
      <c r="X39" s="37"/>
      <c r="Y39" s="21"/>
      <c r="Z39" s="21"/>
      <c r="AA39" s="21"/>
      <c r="AB39" s="21"/>
      <c r="AC39" s="60"/>
      <c r="AD39" s="37">
        <v>30</v>
      </c>
      <c r="AE39" s="21"/>
      <c r="AF39" s="21"/>
      <c r="AG39" s="21">
        <v>30</v>
      </c>
      <c r="AH39" s="21"/>
      <c r="AI39" s="60"/>
      <c r="AJ39" s="37"/>
      <c r="AK39" s="21"/>
      <c r="AL39" s="21"/>
      <c r="AM39" s="21"/>
      <c r="AN39" s="21"/>
      <c r="AO39" s="60"/>
      <c r="AP39" s="92"/>
      <c r="AQ39" s="21"/>
      <c r="AR39" s="21"/>
      <c r="AS39" s="21"/>
      <c r="AT39" s="21"/>
      <c r="AU39" s="60"/>
      <c r="AV39" s="37"/>
      <c r="AW39" s="21"/>
      <c r="AX39" s="21"/>
      <c r="AY39" s="21"/>
      <c r="AZ39" s="21"/>
      <c r="BA39" s="60"/>
    </row>
    <row r="40" spans="1:53" s="86" customFormat="1" x14ac:dyDescent="0.2">
      <c r="A40" s="83">
        <v>6</v>
      </c>
      <c r="B40" s="84" t="s">
        <v>84</v>
      </c>
      <c r="C40" s="87">
        <v>4</v>
      </c>
      <c r="D40" s="96"/>
      <c r="E40" s="64"/>
      <c r="F40" s="64"/>
      <c r="G40" s="64">
        <v>6</v>
      </c>
      <c r="H40" s="64"/>
      <c r="I40" s="97"/>
      <c r="J40" s="68">
        <f t="shared" si="42"/>
        <v>6</v>
      </c>
      <c r="K40" s="85">
        <f t="shared" si="50"/>
        <v>60</v>
      </c>
      <c r="L40" s="37">
        <f t="shared" si="44"/>
        <v>30</v>
      </c>
      <c r="M40" s="21">
        <f t="shared" si="51"/>
        <v>0</v>
      </c>
      <c r="N40" s="21">
        <f t="shared" si="52"/>
        <v>0</v>
      </c>
      <c r="O40" s="21">
        <f t="shared" si="53"/>
        <v>30</v>
      </c>
      <c r="P40" s="21">
        <f t="shared" si="54"/>
        <v>0</v>
      </c>
      <c r="Q40" s="60">
        <f t="shared" si="55"/>
        <v>0</v>
      </c>
      <c r="R40" s="37"/>
      <c r="S40" s="21"/>
      <c r="T40" s="21"/>
      <c r="U40" s="21"/>
      <c r="V40" s="21"/>
      <c r="W40" s="60"/>
      <c r="X40" s="37"/>
      <c r="Y40" s="21"/>
      <c r="Z40" s="21"/>
      <c r="AA40" s="21"/>
      <c r="AB40" s="21"/>
      <c r="AC40" s="60"/>
      <c r="AD40" s="37"/>
      <c r="AE40" s="21"/>
      <c r="AF40" s="21"/>
      <c r="AG40" s="21"/>
      <c r="AH40" s="21"/>
      <c r="AI40" s="60"/>
      <c r="AJ40" s="37">
        <v>30</v>
      </c>
      <c r="AK40" s="21"/>
      <c r="AL40" s="21"/>
      <c r="AM40" s="21">
        <v>30</v>
      </c>
      <c r="AN40" s="21"/>
      <c r="AO40" s="60"/>
      <c r="AP40" s="92"/>
      <c r="AQ40" s="21"/>
      <c r="AR40" s="21"/>
      <c r="AS40" s="21"/>
      <c r="AT40" s="21"/>
      <c r="AU40" s="60"/>
      <c r="AV40" s="37"/>
      <c r="AW40" s="21"/>
      <c r="AX40" s="21"/>
      <c r="AY40" s="21"/>
      <c r="AZ40" s="21"/>
      <c r="BA40" s="60"/>
    </row>
    <row r="41" spans="1:53" s="86" customFormat="1" x14ac:dyDescent="0.2">
      <c r="A41" s="83">
        <v>7</v>
      </c>
      <c r="B41" s="84" t="s">
        <v>85</v>
      </c>
      <c r="C41" s="87" t="s">
        <v>99</v>
      </c>
      <c r="D41" s="96">
        <v>3</v>
      </c>
      <c r="E41" s="64"/>
      <c r="F41" s="64"/>
      <c r="G41" s="64"/>
      <c r="H41" s="64"/>
      <c r="I41" s="97"/>
      <c r="J41" s="68">
        <f>SUM(D41:I41)</f>
        <v>3</v>
      </c>
      <c r="K41" s="85">
        <f t="shared" si="50"/>
        <v>30</v>
      </c>
      <c r="L41" s="37">
        <f>SUM(R41+X41+AD41+AJ41+AP41+AV41)</f>
        <v>15</v>
      </c>
      <c r="M41" s="21">
        <f t="shared" si="51"/>
        <v>0</v>
      </c>
      <c r="N41" s="21">
        <f t="shared" si="52"/>
        <v>0</v>
      </c>
      <c r="O41" s="21">
        <f t="shared" si="53"/>
        <v>15</v>
      </c>
      <c r="P41" s="21">
        <f t="shared" si="54"/>
        <v>0</v>
      </c>
      <c r="Q41" s="60">
        <f t="shared" si="55"/>
        <v>0</v>
      </c>
      <c r="R41" s="37">
        <v>15</v>
      </c>
      <c r="S41" s="21"/>
      <c r="T41" s="21"/>
      <c r="U41" s="21">
        <v>15</v>
      </c>
      <c r="V41" s="21"/>
      <c r="W41" s="60"/>
      <c r="X41" s="37"/>
      <c r="Y41" s="21"/>
      <c r="Z41" s="21"/>
      <c r="AA41" s="21"/>
      <c r="AB41" s="21"/>
      <c r="AC41" s="60"/>
      <c r="AD41" s="37"/>
      <c r="AE41" s="21"/>
      <c r="AF41" s="21"/>
      <c r="AG41" s="21"/>
      <c r="AH41" s="21"/>
      <c r="AI41" s="60"/>
      <c r="AJ41" s="37"/>
      <c r="AK41" s="21"/>
      <c r="AL41" s="21"/>
      <c r="AM41" s="21"/>
      <c r="AN41" s="21"/>
      <c r="AO41" s="60"/>
      <c r="AP41" s="92"/>
      <c r="AQ41" s="21"/>
      <c r="AR41" s="21"/>
      <c r="AS41" s="21"/>
      <c r="AT41" s="21"/>
      <c r="AU41" s="60"/>
      <c r="AV41" s="37"/>
      <c r="AW41" s="21"/>
      <c r="AX41" s="21"/>
      <c r="AY41" s="21"/>
      <c r="AZ41" s="21"/>
      <c r="BA41" s="60"/>
    </row>
    <row r="42" spans="1:53" s="86" customFormat="1" x14ac:dyDescent="0.2">
      <c r="A42" s="83">
        <v>8</v>
      </c>
      <c r="B42" s="84" t="s">
        <v>86</v>
      </c>
      <c r="C42" s="87" t="s">
        <v>99</v>
      </c>
      <c r="D42" s="96"/>
      <c r="E42" s="64">
        <v>3</v>
      </c>
      <c r="F42" s="64"/>
      <c r="G42" s="64"/>
      <c r="H42" s="64"/>
      <c r="I42" s="97"/>
      <c r="J42" s="68">
        <f t="shared" si="42"/>
        <v>3</v>
      </c>
      <c r="K42" s="85">
        <f t="shared" si="50"/>
        <v>30</v>
      </c>
      <c r="L42" s="37">
        <f t="shared" si="44"/>
        <v>15</v>
      </c>
      <c r="M42" s="21">
        <f t="shared" si="51"/>
        <v>0</v>
      </c>
      <c r="N42" s="21">
        <f t="shared" si="52"/>
        <v>0</v>
      </c>
      <c r="O42" s="21">
        <f t="shared" si="53"/>
        <v>15</v>
      </c>
      <c r="P42" s="21">
        <f t="shared" si="54"/>
        <v>0</v>
      </c>
      <c r="Q42" s="60">
        <f t="shared" si="55"/>
        <v>0</v>
      </c>
      <c r="R42" s="37"/>
      <c r="S42" s="21"/>
      <c r="T42" s="21"/>
      <c r="U42" s="21"/>
      <c r="V42" s="21"/>
      <c r="W42" s="60"/>
      <c r="X42" s="37">
        <v>15</v>
      </c>
      <c r="Y42" s="21"/>
      <c r="Z42" s="21"/>
      <c r="AA42" s="21">
        <v>15</v>
      </c>
      <c r="AB42" s="21"/>
      <c r="AC42" s="60"/>
      <c r="AD42" s="37"/>
      <c r="AE42" s="21"/>
      <c r="AF42" s="21"/>
      <c r="AG42" s="21"/>
      <c r="AH42" s="21"/>
      <c r="AI42" s="60"/>
      <c r="AJ42" s="37"/>
      <c r="AK42" s="21"/>
      <c r="AL42" s="21"/>
      <c r="AM42" s="21"/>
      <c r="AN42" s="21"/>
      <c r="AO42" s="60"/>
      <c r="AP42" s="92"/>
      <c r="AQ42" s="21"/>
      <c r="AR42" s="21"/>
      <c r="AS42" s="21"/>
      <c r="AT42" s="21"/>
      <c r="AU42" s="60"/>
      <c r="AV42" s="37"/>
      <c r="AW42" s="21"/>
      <c r="AX42" s="21"/>
      <c r="AY42" s="21"/>
      <c r="AZ42" s="21"/>
      <c r="BA42" s="60"/>
    </row>
    <row r="43" spans="1:53" x14ac:dyDescent="0.2">
      <c r="A43" s="59">
        <v>9</v>
      </c>
      <c r="B43" s="54" t="s">
        <v>87</v>
      </c>
      <c r="C43" s="48">
        <v>1</v>
      </c>
      <c r="D43" s="45">
        <v>3</v>
      </c>
      <c r="E43" s="19"/>
      <c r="F43" s="19"/>
      <c r="G43" s="19"/>
      <c r="H43" s="19"/>
      <c r="I43" s="44"/>
      <c r="J43" s="68">
        <f t="shared" si="42"/>
        <v>3</v>
      </c>
      <c r="K43" s="36">
        <f t="shared" si="50"/>
        <v>30</v>
      </c>
      <c r="L43" s="37">
        <f t="shared" si="44"/>
        <v>15</v>
      </c>
      <c r="M43" s="21">
        <f t="shared" si="51"/>
        <v>0</v>
      </c>
      <c r="N43" s="21">
        <f t="shared" si="52"/>
        <v>0</v>
      </c>
      <c r="O43" s="21">
        <f t="shared" si="53"/>
        <v>15</v>
      </c>
      <c r="P43" s="21">
        <f t="shared" si="54"/>
        <v>0</v>
      </c>
      <c r="Q43" s="60">
        <f t="shared" si="55"/>
        <v>0</v>
      </c>
      <c r="R43" s="27">
        <v>15</v>
      </c>
      <c r="S43" s="14"/>
      <c r="T43" s="14"/>
      <c r="U43" s="14">
        <v>15</v>
      </c>
      <c r="V43" s="14"/>
      <c r="W43" s="15"/>
      <c r="X43" s="27"/>
      <c r="Y43" s="14"/>
      <c r="Z43" s="14"/>
      <c r="AA43" s="14"/>
      <c r="AB43" s="14"/>
      <c r="AC43" s="15"/>
      <c r="AD43" s="27"/>
      <c r="AE43" s="14"/>
      <c r="AF43" s="14"/>
      <c r="AG43" s="14"/>
      <c r="AH43" s="14"/>
      <c r="AI43" s="15"/>
      <c r="AJ43" s="27"/>
      <c r="AK43" s="14"/>
      <c r="AL43" s="14"/>
      <c r="AM43" s="14"/>
      <c r="AN43" s="14"/>
      <c r="AO43" s="15"/>
      <c r="AP43" s="10"/>
      <c r="AQ43" s="14"/>
      <c r="AR43" s="14"/>
      <c r="AS43" s="14"/>
      <c r="AT43" s="14"/>
      <c r="AU43" s="15"/>
      <c r="AV43" s="27"/>
      <c r="AW43" s="14"/>
      <c r="AX43" s="14"/>
      <c r="AY43" s="14"/>
      <c r="AZ43" s="14"/>
      <c r="BA43" s="15"/>
    </row>
    <row r="44" spans="1:53" x14ac:dyDescent="0.2">
      <c r="A44" s="59">
        <v>10</v>
      </c>
      <c r="B44" s="54" t="s">
        <v>88</v>
      </c>
      <c r="C44" s="48" t="s">
        <v>99</v>
      </c>
      <c r="D44" s="45">
        <v>3</v>
      </c>
      <c r="E44" s="19"/>
      <c r="F44" s="19"/>
      <c r="G44" s="19"/>
      <c r="H44" s="19"/>
      <c r="I44" s="44"/>
      <c r="J44" s="68">
        <f t="shared" si="42"/>
        <v>3</v>
      </c>
      <c r="K44" s="36">
        <f t="shared" si="50"/>
        <v>30</v>
      </c>
      <c r="L44" s="37">
        <f>SUM(R44+X44+AD44+AJ44+AP44+AV44)</f>
        <v>15</v>
      </c>
      <c r="M44" s="21">
        <f t="shared" si="51"/>
        <v>0</v>
      </c>
      <c r="N44" s="21">
        <f t="shared" si="52"/>
        <v>0</v>
      </c>
      <c r="O44" s="21">
        <f t="shared" si="53"/>
        <v>15</v>
      </c>
      <c r="P44" s="21">
        <f t="shared" si="54"/>
        <v>0</v>
      </c>
      <c r="Q44" s="60">
        <f t="shared" si="55"/>
        <v>0</v>
      </c>
      <c r="R44" s="27">
        <v>15</v>
      </c>
      <c r="S44" s="14"/>
      <c r="T44" s="14"/>
      <c r="U44" s="14">
        <v>15</v>
      </c>
      <c r="V44" s="14"/>
      <c r="W44" s="15"/>
      <c r="X44" s="27"/>
      <c r="Y44" s="14"/>
      <c r="Z44" s="14"/>
      <c r="AA44" s="14"/>
      <c r="AB44" s="14"/>
      <c r="AC44" s="15"/>
      <c r="AD44" s="27"/>
      <c r="AE44" s="14"/>
      <c r="AF44" s="14"/>
      <c r="AG44" s="14"/>
      <c r="AH44" s="14"/>
      <c r="AI44" s="15"/>
      <c r="AJ44" s="27"/>
      <c r="AK44" s="14"/>
      <c r="AL44" s="14"/>
      <c r="AM44" s="14"/>
      <c r="AN44" s="14"/>
      <c r="AO44" s="15"/>
      <c r="AP44" s="10"/>
      <c r="AQ44" s="14"/>
      <c r="AR44" s="14"/>
      <c r="AS44" s="14"/>
      <c r="AT44" s="14"/>
      <c r="AU44" s="15"/>
      <c r="AV44" s="27"/>
      <c r="AW44" s="14"/>
      <c r="AX44" s="14"/>
      <c r="AY44" s="14"/>
      <c r="AZ44" s="14"/>
      <c r="BA44" s="15"/>
    </row>
    <row r="45" spans="1:53" s="86" customFormat="1" x14ac:dyDescent="0.2">
      <c r="A45" s="83">
        <v>11</v>
      </c>
      <c r="B45" s="84" t="s">
        <v>78</v>
      </c>
      <c r="C45" s="49" t="s">
        <v>99</v>
      </c>
      <c r="D45" s="67"/>
      <c r="E45" s="63">
        <v>3</v>
      </c>
      <c r="F45" s="63"/>
      <c r="G45" s="63"/>
      <c r="H45" s="63"/>
      <c r="I45" s="43"/>
      <c r="J45" s="68">
        <f>SUM(D45:I45)</f>
        <v>3</v>
      </c>
      <c r="K45" s="85">
        <f t="shared" si="50"/>
        <v>30</v>
      </c>
      <c r="L45" s="37">
        <f>SUM(R45,X45,AD45,AJ45,AP45,AV45)</f>
        <v>15</v>
      </c>
      <c r="M45" s="21">
        <f t="shared" si="51"/>
        <v>0</v>
      </c>
      <c r="N45" s="21">
        <f t="shared" si="52"/>
        <v>0</v>
      </c>
      <c r="O45" s="21">
        <f t="shared" si="53"/>
        <v>15</v>
      </c>
      <c r="P45" s="21">
        <f t="shared" si="54"/>
        <v>0</v>
      </c>
      <c r="Q45" s="60">
        <f t="shared" si="55"/>
        <v>0</v>
      </c>
      <c r="R45" s="37"/>
      <c r="S45" s="21"/>
      <c r="T45" s="21"/>
      <c r="U45" s="21"/>
      <c r="V45" s="21"/>
      <c r="W45" s="60"/>
      <c r="X45" s="37">
        <v>15</v>
      </c>
      <c r="Y45" s="21"/>
      <c r="Z45" s="21"/>
      <c r="AA45" s="21">
        <v>15</v>
      </c>
      <c r="AB45" s="21"/>
      <c r="AC45" s="60"/>
      <c r="AD45" s="37"/>
      <c r="AE45" s="21"/>
      <c r="AF45" s="22"/>
      <c r="AG45" s="21"/>
      <c r="AH45" s="21"/>
      <c r="AI45" s="60"/>
      <c r="AJ45" s="37"/>
      <c r="AK45" s="21"/>
      <c r="AL45" s="21"/>
      <c r="AM45" s="21"/>
      <c r="AN45" s="21"/>
      <c r="AO45" s="60"/>
      <c r="AP45" s="37"/>
      <c r="AQ45" s="21"/>
      <c r="AR45" s="21"/>
      <c r="AS45" s="21"/>
      <c r="AT45" s="21"/>
      <c r="AU45" s="60"/>
      <c r="AV45" s="37"/>
      <c r="AW45" s="21"/>
      <c r="AX45" s="21"/>
      <c r="AY45" s="21"/>
      <c r="AZ45" s="21"/>
      <c r="BA45" s="60"/>
    </row>
    <row r="46" spans="1:53" s="86" customFormat="1" x14ac:dyDescent="0.2">
      <c r="A46" s="83">
        <v>12</v>
      </c>
      <c r="B46" s="101" t="s">
        <v>89</v>
      </c>
      <c r="C46" s="49"/>
      <c r="D46" s="67"/>
      <c r="E46" s="63">
        <v>2</v>
      </c>
      <c r="F46" s="63"/>
      <c r="G46" s="63"/>
      <c r="H46" s="63"/>
      <c r="I46" s="43"/>
      <c r="J46" s="68">
        <f>SUM(D46:I46)</f>
        <v>2</v>
      </c>
      <c r="K46" s="85">
        <f t="shared" si="50"/>
        <v>15</v>
      </c>
      <c r="L46" s="37">
        <f>SUM(R46+X46+AD46+AJ46+AP46+AV46)</f>
        <v>15</v>
      </c>
      <c r="M46" s="21">
        <f t="shared" si="51"/>
        <v>0</v>
      </c>
      <c r="N46" s="21">
        <f t="shared" si="52"/>
        <v>0</v>
      </c>
      <c r="O46" s="21">
        <f t="shared" si="53"/>
        <v>0</v>
      </c>
      <c r="P46" s="21">
        <f t="shared" si="54"/>
        <v>0</v>
      </c>
      <c r="Q46" s="60">
        <f t="shared" si="55"/>
        <v>0</v>
      </c>
      <c r="R46" s="37"/>
      <c r="S46" s="21"/>
      <c r="T46" s="21"/>
      <c r="U46" s="21"/>
      <c r="V46" s="21"/>
      <c r="W46" s="60"/>
      <c r="X46" s="37">
        <v>15</v>
      </c>
      <c r="Y46" s="21"/>
      <c r="Z46" s="21"/>
      <c r="AA46" s="21"/>
      <c r="AB46" s="21"/>
      <c r="AC46" s="60"/>
      <c r="AD46" s="37"/>
      <c r="AE46" s="21"/>
      <c r="AF46" s="22"/>
      <c r="AG46" s="21"/>
      <c r="AH46" s="21"/>
      <c r="AI46" s="60"/>
      <c r="AJ46" s="37"/>
      <c r="AK46" s="21"/>
      <c r="AL46" s="21"/>
      <c r="AM46" s="21"/>
      <c r="AN46" s="21"/>
      <c r="AO46" s="60"/>
      <c r="AP46" s="37"/>
      <c r="AQ46" s="21"/>
      <c r="AR46" s="21"/>
      <c r="AS46" s="21"/>
      <c r="AT46" s="21"/>
      <c r="AU46" s="60"/>
      <c r="AV46" s="37"/>
      <c r="AW46" s="21"/>
      <c r="AX46" s="21"/>
      <c r="AY46" s="21"/>
      <c r="AZ46" s="21"/>
      <c r="BA46" s="60"/>
    </row>
    <row r="47" spans="1:53" x14ac:dyDescent="0.2">
      <c r="A47" s="69">
        <v>13</v>
      </c>
      <c r="B47" s="98" t="s">
        <v>90</v>
      </c>
      <c r="C47" s="48"/>
      <c r="D47" s="45"/>
      <c r="E47" s="19"/>
      <c r="F47" s="19"/>
      <c r="G47" s="19">
        <v>2</v>
      </c>
      <c r="H47" s="19"/>
      <c r="I47" s="44"/>
      <c r="J47" s="68">
        <f t="shared" ref="J47:J59" si="56">D47+E47+F47+G47+H47+I47</f>
        <v>2</v>
      </c>
      <c r="K47" s="36">
        <f t="shared" ref="K47:K53" si="57">SUM(L47:Q47)</f>
        <v>15</v>
      </c>
      <c r="L47" s="37">
        <f t="shared" ref="L47:L53" si="58">R47+X47+AD47+AJ47+AP47+AV47</f>
        <v>15</v>
      </c>
      <c r="M47" s="21">
        <f t="shared" ref="M47:M53" si="59">S47+Y47+AE47+AK47+AQ47+AW47</f>
        <v>0</v>
      </c>
      <c r="N47" s="21">
        <f t="shared" ref="N47:N53" si="60">T47+Z47+AF47+AL47+AR47+AX47</f>
        <v>0</v>
      </c>
      <c r="O47" s="21">
        <f t="shared" ref="O47:O53" si="61">U47+AA47+AG47+AM47+AS47+AY47</f>
        <v>0</v>
      </c>
      <c r="P47" s="21">
        <f t="shared" ref="P47:P53" si="62">V47+AB47+AH47+AN47+AT47+AZ47</f>
        <v>0</v>
      </c>
      <c r="Q47" s="60">
        <f t="shared" ref="Q47:Q53" si="63">W47+AC47+AI47+AO47+AU47+BA47</f>
        <v>0</v>
      </c>
      <c r="R47" s="27"/>
      <c r="S47" s="14"/>
      <c r="T47" s="14"/>
      <c r="U47" s="14"/>
      <c r="V47" s="14"/>
      <c r="W47" s="15"/>
      <c r="X47" s="27"/>
      <c r="Y47" s="14"/>
      <c r="Z47" s="14"/>
      <c r="AA47" s="14"/>
      <c r="AB47" s="14"/>
      <c r="AC47" s="15"/>
      <c r="AD47" s="27"/>
      <c r="AE47" s="14"/>
      <c r="AF47" s="14"/>
      <c r="AG47" s="14"/>
      <c r="AH47" s="14"/>
      <c r="AI47" s="15"/>
      <c r="AJ47" s="27">
        <v>15</v>
      </c>
      <c r="AK47" s="14"/>
      <c r="AL47" s="14"/>
      <c r="AM47" s="14"/>
      <c r="AN47" s="14"/>
      <c r="AO47" s="15"/>
      <c r="AP47" s="10"/>
      <c r="AQ47" s="14"/>
      <c r="AR47" s="14"/>
      <c r="AS47" s="14"/>
      <c r="AT47" s="14"/>
      <c r="AU47" s="15"/>
      <c r="AV47" s="27"/>
      <c r="AW47" s="14"/>
      <c r="AX47" s="14"/>
      <c r="AY47" s="14"/>
      <c r="AZ47" s="14"/>
      <c r="BA47" s="15"/>
    </row>
    <row r="48" spans="1:53" x14ac:dyDescent="0.2">
      <c r="A48" s="69">
        <v>14</v>
      </c>
      <c r="B48" s="98" t="s">
        <v>91</v>
      </c>
      <c r="C48" s="48"/>
      <c r="D48" s="45"/>
      <c r="E48" s="19"/>
      <c r="F48" s="19"/>
      <c r="G48" s="19"/>
      <c r="H48" s="19"/>
      <c r="I48" s="44">
        <v>2</v>
      </c>
      <c r="J48" s="68">
        <f t="shared" si="56"/>
        <v>2</v>
      </c>
      <c r="K48" s="36">
        <f t="shared" si="57"/>
        <v>15</v>
      </c>
      <c r="L48" s="37">
        <f t="shared" si="58"/>
        <v>15</v>
      </c>
      <c r="M48" s="21">
        <f t="shared" si="59"/>
        <v>0</v>
      </c>
      <c r="N48" s="21">
        <f t="shared" si="60"/>
        <v>0</v>
      </c>
      <c r="O48" s="21">
        <f t="shared" si="61"/>
        <v>0</v>
      </c>
      <c r="P48" s="21">
        <f t="shared" si="62"/>
        <v>0</v>
      </c>
      <c r="Q48" s="60">
        <f t="shared" si="63"/>
        <v>0</v>
      </c>
      <c r="R48" s="27"/>
      <c r="S48" s="14"/>
      <c r="T48" s="14"/>
      <c r="U48" s="14"/>
      <c r="V48" s="14"/>
      <c r="W48" s="15"/>
      <c r="X48" s="27"/>
      <c r="Y48" s="14"/>
      <c r="Z48" s="14"/>
      <c r="AA48" s="14"/>
      <c r="AB48" s="14"/>
      <c r="AC48" s="15"/>
      <c r="AD48" s="27"/>
      <c r="AE48" s="14"/>
      <c r="AF48" s="14"/>
      <c r="AG48" s="14"/>
      <c r="AH48" s="14"/>
      <c r="AI48" s="15"/>
      <c r="AJ48" s="27"/>
      <c r="AK48" s="14"/>
      <c r="AL48" s="14"/>
      <c r="AM48" s="14"/>
      <c r="AN48" s="14"/>
      <c r="AO48" s="15"/>
      <c r="AP48" s="10"/>
      <c r="AQ48" s="14"/>
      <c r="AR48" s="14"/>
      <c r="AS48" s="14"/>
      <c r="AT48" s="14"/>
      <c r="AU48" s="15"/>
      <c r="AV48" s="27">
        <v>15</v>
      </c>
      <c r="AW48" s="14"/>
      <c r="AX48" s="14"/>
      <c r="AY48" s="14"/>
      <c r="AZ48" s="14"/>
      <c r="BA48" s="15"/>
    </row>
    <row r="49" spans="1:54" x14ac:dyDescent="0.2">
      <c r="A49" s="69">
        <v>15</v>
      </c>
      <c r="B49" s="98" t="s">
        <v>92</v>
      </c>
      <c r="C49" s="48" t="s">
        <v>99</v>
      </c>
      <c r="D49" s="45"/>
      <c r="E49" s="19">
        <v>3</v>
      </c>
      <c r="F49" s="19"/>
      <c r="G49" s="19"/>
      <c r="H49" s="19"/>
      <c r="I49" s="44"/>
      <c r="J49" s="68">
        <f t="shared" si="56"/>
        <v>3</v>
      </c>
      <c r="K49" s="36">
        <f t="shared" si="57"/>
        <v>30</v>
      </c>
      <c r="L49" s="37">
        <f t="shared" si="58"/>
        <v>0</v>
      </c>
      <c r="M49" s="21">
        <f t="shared" si="59"/>
        <v>0</v>
      </c>
      <c r="N49" s="21">
        <f t="shared" si="60"/>
        <v>30</v>
      </c>
      <c r="O49" s="21">
        <f t="shared" si="61"/>
        <v>0</v>
      </c>
      <c r="P49" s="21">
        <f t="shared" si="62"/>
        <v>0</v>
      </c>
      <c r="Q49" s="60">
        <f t="shared" si="63"/>
        <v>0</v>
      </c>
      <c r="R49" s="27"/>
      <c r="S49" s="14"/>
      <c r="T49" s="14">
        <v>30</v>
      </c>
      <c r="U49" s="14"/>
      <c r="V49" s="14"/>
      <c r="W49" s="15"/>
      <c r="X49" s="27"/>
      <c r="Y49" s="14"/>
      <c r="Z49" s="14"/>
      <c r="AA49" s="14"/>
      <c r="AB49" s="14"/>
      <c r="AC49" s="15"/>
      <c r="AD49" s="27"/>
      <c r="AE49" s="14"/>
      <c r="AF49" s="14"/>
      <c r="AG49" s="14"/>
      <c r="AH49" s="14"/>
      <c r="AI49" s="15"/>
      <c r="AJ49" s="27"/>
      <c r="AK49" s="14"/>
      <c r="AL49" s="14"/>
      <c r="AM49" s="14"/>
      <c r="AN49" s="14"/>
      <c r="AO49" s="15"/>
      <c r="AP49" s="10"/>
      <c r="AQ49" s="14"/>
      <c r="AR49" s="14"/>
      <c r="AS49" s="14"/>
      <c r="AT49" s="14"/>
      <c r="AU49" s="15"/>
      <c r="AV49" s="27"/>
      <c r="AW49" s="14"/>
      <c r="AX49" s="14"/>
      <c r="AY49" s="14"/>
      <c r="AZ49" s="14"/>
      <c r="BA49" s="15"/>
    </row>
    <row r="50" spans="1:54" x14ac:dyDescent="0.2">
      <c r="A50" s="69">
        <v>16</v>
      </c>
      <c r="B50" s="98" t="s">
        <v>93</v>
      </c>
      <c r="C50" s="48" t="s">
        <v>99</v>
      </c>
      <c r="D50" s="45"/>
      <c r="E50" s="19"/>
      <c r="F50" s="19"/>
      <c r="G50" s="19"/>
      <c r="H50" s="19"/>
      <c r="I50" s="44">
        <v>3</v>
      </c>
      <c r="J50" s="68">
        <f t="shared" si="56"/>
        <v>3</v>
      </c>
      <c r="K50" s="36">
        <f t="shared" si="57"/>
        <v>30</v>
      </c>
      <c r="L50" s="37">
        <f t="shared" si="58"/>
        <v>0</v>
      </c>
      <c r="M50" s="21">
        <f t="shared" si="59"/>
        <v>0</v>
      </c>
      <c r="N50" s="21">
        <f t="shared" si="60"/>
        <v>30</v>
      </c>
      <c r="O50" s="21">
        <f t="shared" si="61"/>
        <v>0</v>
      </c>
      <c r="P50" s="21">
        <f t="shared" si="62"/>
        <v>0</v>
      </c>
      <c r="Q50" s="60">
        <f t="shared" si="63"/>
        <v>0</v>
      </c>
      <c r="R50" s="27"/>
      <c r="S50" s="14"/>
      <c r="T50" s="14"/>
      <c r="U50" s="14"/>
      <c r="V50" s="14"/>
      <c r="W50" s="15"/>
      <c r="X50" s="27"/>
      <c r="Y50" s="14"/>
      <c r="Z50" s="14"/>
      <c r="AA50" s="14"/>
      <c r="AB50" s="14"/>
      <c r="AC50" s="15"/>
      <c r="AD50" s="27"/>
      <c r="AE50" s="14"/>
      <c r="AF50" s="14"/>
      <c r="AG50" s="14"/>
      <c r="AH50" s="14"/>
      <c r="AI50" s="15"/>
      <c r="AJ50" s="27"/>
      <c r="AK50" s="14"/>
      <c r="AL50" s="14"/>
      <c r="AM50" s="14"/>
      <c r="AN50" s="14"/>
      <c r="AO50" s="15"/>
      <c r="AP50" s="10"/>
      <c r="AQ50" s="14"/>
      <c r="AR50" s="14"/>
      <c r="AS50" s="14"/>
      <c r="AT50" s="14"/>
      <c r="AU50" s="15"/>
      <c r="AV50" s="27"/>
      <c r="AW50" s="14"/>
      <c r="AX50" s="14">
        <v>30</v>
      </c>
      <c r="AY50" s="14"/>
      <c r="AZ50" s="14"/>
      <c r="BA50" s="15"/>
    </row>
    <row r="51" spans="1:54" x14ac:dyDescent="0.2">
      <c r="A51" s="69">
        <v>17</v>
      </c>
      <c r="B51" s="98" t="s">
        <v>94</v>
      </c>
      <c r="C51" s="48" t="s">
        <v>99</v>
      </c>
      <c r="D51" s="45"/>
      <c r="E51" s="19"/>
      <c r="F51" s="19"/>
      <c r="G51" s="19"/>
      <c r="H51" s="19"/>
      <c r="I51" s="44">
        <v>3</v>
      </c>
      <c r="J51" s="68">
        <f t="shared" si="56"/>
        <v>3</v>
      </c>
      <c r="K51" s="36">
        <f t="shared" si="57"/>
        <v>30</v>
      </c>
      <c r="L51" s="37">
        <f t="shared" si="58"/>
        <v>0</v>
      </c>
      <c r="M51" s="21">
        <f t="shared" si="59"/>
        <v>0</v>
      </c>
      <c r="N51" s="21">
        <f t="shared" si="60"/>
        <v>30</v>
      </c>
      <c r="O51" s="21">
        <f t="shared" si="61"/>
        <v>0</v>
      </c>
      <c r="P51" s="21">
        <f t="shared" si="62"/>
        <v>0</v>
      </c>
      <c r="Q51" s="60">
        <f t="shared" si="63"/>
        <v>0</v>
      </c>
      <c r="R51" s="27"/>
      <c r="S51" s="14"/>
      <c r="T51" s="14"/>
      <c r="U51" s="14"/>
      <c r="V51" s="14"/>
      <c r="W51" s="15"/>
      <c r="X51" s="27"/>
      <c r="Y51" s="14"/>
      <c r="Z51" s="14"/>
      <c r="AA51" s="14"/>
      <c r="AB51" s="14"/>
      <c r="AC51" s="15"/>
      <c r="AD51" s="27"/>
      <c r="AE51" s="14"/>
      <c r="AF51" s="14"/>
      <c r="AG51" s="14"/>
      <c r="AH51" s="14"/>
      <c r="AI51" s="15"/>
      <c r="AJ51" s="27"/>
      <c r="AK51" s="14"/>
      <c r="AL51" s="14"/>
      <c r="AM51" s="14"/>
      <c r="AN51" s="14"/>
      <c r="AO51" s="15"/>
      <c r="AP51" s="10"/>
      <c r="AQ51" s="14"/>
      <c r="AR51" s="14"/>
      <c r="AS51" s="14"/>
      <c r="AT51" s="14"/>
      <c r="AU51" s="15"/>
      <c r="AV51" s="27"/>
      <c r="AW51" s="14"/>
      <c r="AX51" s="14">
        <v>30</v>
      </c>
      <c r="AY51" s="14"/>
      <c r="AZ51" s="14"/>
      <c r="BA51" s="15"/>
    </row>
    <row r="52" spans="1:54" x14ac:dyDescent="0.2">
      <c r="A52" s="69">
        <v>18</v>
      </c>
      <c r="B52" s="98" t="s">
        <v>95</v>
      </c>
      <c r="C52" s="48" t="s">
        <v>99</v>
      </c>
      <c r="D52" s="45"/>
      <c r="E52" s="19"/>
      <c r="F52" s="19"/>
      <c r="G52" s="19"/>
      <c r="H52" s="19"/>
      <c r="I52" s="44">
        <v>3</v>
      </c>
      <c r="J52" s="68">
        <f t="shared" si="56"/>
        <v>3</v>
      </c>
      <c r="K52" s="36">
        <f t="shared" si="57"/>
        <v>30</v>
      </c>
      <c r="L52" s="37">
        <f t="shared" si="58"/>
        <v>0</v>
      </c>
      <c r="M52" s="21">
        <f t="shared" si="59"/>
        <v>0</v>
      </c>
      <c r="N52" s="21">
        <f t="shared" si="60"/>
        <v>30</v>
      </c>
      <c r="O52" s="21">
        <f t="shared" si="61"/>
        <v>0</v>
      </c>
      <c r="P52" s="21">
        <f t="shared" si="62"/>
        <v>0</v>
      </c>
      <c r="Q52" s="60">
        <f t="shared" si="63"/>
        <v>0</v>
      </c>
      <c r="R52" s="27"/>
      <c r="S52" s="14"/>
      <c r="T52" s="14"/>
      <c r="U52" s="14"/>
      <c r="V52" s="14"/>
      <c r="W52" s="15"/>
      <c r="X52" s="27"/>
      <c r="Y52" s="14"/>
      <c r="Z52" s="14"/>
      <c r="AA52" s="14"/>
      <c r="AB52" s="14"/>
      <c r="AC52" s="15"/>
      <c r="AD52" s="27"/>
      <c r="AE52" s="14"/>
      <c r="AF52" s="14"/>
      <c r="AG52" s="14"/>
      <c r="AH52" s="14"/>
      <c r="AI52" s="15"/>
      <c r="AJ52" s="27"/>
      <c r="AK52" s="14"/>
      <c r="AL52" s="14"/>
      <c r="AM52" s="14"/>
      <c r="AN52" s="14"/>
      <c r="AO52" s="15"/>
      <c r="AP52" s="10"/>
      <c r="AQ52" s="14"/>
      <c r="AR52" s="14"/>
      <c r="AS52" s="14"/>
      <c r="AT52" s="14"/>
      <c r="AU52" s="15"/>
      <c r="AV52" s="27"/>
      <c r="AW52" s="14"/>
      <c r="AX52" s="14">
        <v>30</v>
      </c>
      <c r="AY52" s="14"/>
      <c r="AZ52" s="14"/>
      <c r="BA52" s="15"/>
    </row>
    <row r="53" spans="1:54" x14ac:dyDescent="0.2">
      <c r="A53" s="69">
        <v>19</v>
      </c>
      <c r="B53" s="98" t="s">
        <v>96</v>
      </c>
      <c r="C53" s="48" t="s">
        <v>99</v>
      </c>
      <c r="D53" s="45"/>
      <c r="E53" s="19"/>
      <c r="F53" s="19"/>
      <c r="G53" s="19"/>
      <c r="H53" s="19"/>
      <c r="I53" s="44">
        <v>3</v>
      </c>
      <c r="J53" s="68">
        <f t="shared" si="56"/>
        <v>3</v>
      </c>
      <c r="K53" s="36">
        <f t="shared" si="57"/>
        <v>30</v>
      </c>
      <c r="L53" s="37">
        <f t="shared" si="58"/>
        <v>0</v>
      </c>
      <c r="M53" s="21">
        <f t="shared" si="59"/>
        <v>0</v>
      </c>
      <c r="N53" s="21">
        <f t="shared" si="60"/>
        <v>30</v>
      </c>
      <c r="O53" s="21">
        <f t="shared" si="61"/>
        <v>0</v>
      </c>
      <c r="P53" s="21">
        <f t="shared" si="62"/>
        <v>0</v>
      </c>
      <c r="Q53" s="60">
        <f t="shared" si="63"/>
        <v>0</v>
      </c>
      <c r="R53" s="27"/>
      <c r="S53" s="14"/>
      <c r="T53" s="14"/>
      <c r="U53" s="14"/>
      <c r="V53" s="14"/>
      <c r="W53" s="15"/>
      <c r="X53" s="27"/>
      <c r="Y53" s="14"/>
      <c r="Z53" s="14"/>
      <c r="AA53" s="14"/>
      <c r="AB53" s="14"/>
      <c r="AC53" s="15"/>
      <c r="AD53" s="27"/>
      <c r="AE53" s="14"/>
      <c r="AF53" s="14"/>
      <c r="AG53" s="14"/>
      <c r="AH53" s="14"/>
      <c r="AI53" s="15"/>
      <c r="AJ53" s="27"/>
      <c r="AK53" s="14"/>
      <c r="AL53" s="14"/>
      <c r="AM53" s="14"/>
      <c r="AN53" s="14"/>
      <c r="AO53" s="15"/>
      <c r="AP53" s="10"/>
      <c r="AQ53" s="14"/>
      <c r="AR53" s="14"/>
      <c r="AS53" s="14"/>
      <c r="AT53" s="14"/>
      <c r="AU53" s="15"/>
      <c r="AV53" s="27"/>
      <c r="AW53" s="14"/>
      <c r="AX53" s="14">
        <v>30</v>
      </c>
      <c r="AY53" s="14"/>
      <c r="AZ53" s="14"/>
      <c r="BA53" s="15"/>
    </row>
    <row r="54" spans="1:54" s="102" customFormat="1" x14ac:dyDescent="0.2">
      <c r="A54" s="103" t="s">
        <v>26</v>
      </c>
      <c r="B54" s="104" t="s">
        <v>72</v>
      </c>
      <c r="C54" s="100"/>
      <c r="D54" s="105">
        <f t="shared" ref="D54:I54" si="64">SUM(D55,D56)</f>
        <v>0</v>
      </c>
      <c r="E54" s="106">
        <f t="shared" si="64"/>
        <v>3</v>
      </c>
      <c r="F54" s="106">
        <f t="shared" si="64"/>
        <v>10</v>
      </c>
      <c r="G54" s="106">
        <f t="shared" si="64"/>
        <v>10</v>
      </c>
      <c r="H54" s="106">
        <f t="shared" si="64"/>
        <v>0</v>
      </c>
      <c r="I54" s="107">
        <f t="shared" si="64"/>
        <v>0</v>
      </c>
      <c r="J54" s="99">
        <f t="shared" si="56"/>
        <v>23</v>
      </c>
      <c r="K54" s="100">
        <f t="shared" ref="K54:BA54" si="65">SUM(K55,K56)</f>
        <v>180</v>
      </c>
      <c r="L54" s="105">
        <f t="shared" si="65"/>
        <v>0</v>
      </c>
      <c r="M54" s="106">
        <f t="shared" si="65"/>
        <v>0</v>
      </c>
      <c r="N54" s="106">
        <f t="shared" si="65"/>
        <v>180</v>
      </c>
      <c r="O54" s="106">
        <f t="shared" si="65"/>
        <v>0</v>
      </c>
      <c r="P54" s="106">
        <f t="shared" si="65"/>
        <v>0</v>
      </c>
      <c r="Q54" s="107">
        <f t="shared" si="65"/>
        <v>0</v>
      </c>
      <c r="R54" s="105">
        <f t="shared" si="65"/>
        <v>0</v>
      </c>
      <c r="S54" s="106">
        <f t="shared" si="65"/>
        <v>0</v>
      </c>
      <c r="T54" s="106">
        <f t="shared" si="65"/>
        <v>0</v>
      </c>
      <c r="U54" s="106">
        <f t="shared" si="65"/>
        <v>0</v>
      </c>
      <c r="V54" s="106">
        <f t="shared" si="65"/>
        <v>0</v>
      </c>
      <c r="W54" s="107">
        <f t="shared" si="65"/>
        <v>0</v>
      </c>
      <c r="X54" s="105">
        <f t="shared" si="65"/>
        <v>0</v>
      </c>
      <c r="Y54" s="106">
        <f t="shared" si="65"/>
        <v>0</v>
      </c>
      <c r="Z54" s="106">
        <f t="shared" si="65"/>
        <v>30</v>
      </c>
      <c r="AA54" s="106">
        <f t="shared" si="65"/>
        <v>0</v>
      </c>
      <c r="AB54" s="106">
        <f t="shared" si="65"/>
        <v>0</v>
      </c>
      <c r="AC54" s="107">
        <f t="shared" si="65"/>
        <v>0</v>
      </c>
      <c r="AD54" s="105">
        <f t="shared" si="65"/>
        <v>0</v>
      </c>
      <c r="AE54" s="106">
        <f t="shared" si="65"/>
        <v>0</v>
      </c>
      <c r="AF54" s="106">
        <f t="shared" si="65"/>
        <v>75</v>
      </c>
      <c r="AG54" s="106">
        <f t="shared" si="65"/>
        <v>0</v>
      </c>
      <c r="AH54" s="106">
        <f t="shared" si="65"/>
        <v>0</v>
      </c>
      <c r="AI54" s="107">
        <f t="shared" si="65"/>
        <v>0</v>
      </c>
      <c r="AJ54" s="105">
        <f t="shared" si="65"/>
        <v>0</v>
      </c>
      <c r="AK54" s="106">
        <f t="shared" si="65"/>
        <v>0</v>
      </c>
      <c r="AL54" s="106">
        <f t="shared" si="65"/>
        <v>75</v>
      </c>
      <c r="AM54" s="106">
        <f t="shared" si="65"/>
        <v>0</v>
      </c>
      <c r="AN54" s="106">
        <f t="shared" si="65"/>
        <v>0</v>
      </c>
      <c r="AO54" s="107">
        <f t="shared" si="65"/>
        <v>0</v>
      </c>
      <c r="AP54" s="105">
        <f t="shared" si="65"/>
        <v>0</v>
      </c>
      <c r="AQ54" s="106">
        <f t="shared" si="65"/>
        <v>0</v>
      </c>
      <c r="AR54" s="106">
        <f t="shared" si="65"/>
        <v>0</v>
      </c>
      <c r="AS54" s="106">
        <f t="shared" si="65"/>
        <v>0</v>
      </c>
      <c r="AT54" s="106">
        <f t="shared" si="65"/>
        <v>0</v>
      </c>
      <c r="AU54" s="107">
        <f t="shared" si="65"/>
        <v>0</v>
      </c>
      <c r="AV54" s="105">
        <f t="shared" si="65"/>
        <v>0</v>
      </c>
      <c r="AW54" s="106">
        <f t="shared" si="65"/>
        <v>0</v>
      </c>
      <c r="AX54" s="106">
        <f t="shared" si="65"/>
        <v>0</v>
      </c>
      <c r="AY54" s="106">
        <f t="shared" si="65"/>
        <v>0</v>
      </c>
      <c r="AZ54" s="106">
        <f t="shared" si="65"/>
        <v>0</v>
      </c>
      <c r="BA54" s="107">
        <f t="shared" si="65"/>
        <v>0</v>
      </c>
    </row>
    <row r="55" spans="1:54" x14ac:dyDescent="0.2">
      <c r="A55" s="59">
        <v>1</v>
      </c>
      <c r="B55" s="56" t="s">
        <v>73</v>
      </c>
      <c r="C55" s="47">
        <v>4</v>
      </c>
      <c r="D55" s="45"/>
      <c r="E55" s="19">
        <v>3</v>
      </c>
      <c r="F55" s="19">
        <v>5</v>
      </c>
      <c r="G55" s="19">
        <v>5</v>
      </c>
      <c r="H55" s="19"/>
      <c r="I55" s="44"/>
      <c r="J55" s="68">
        <f t="shared" si="56"/>
        <v>13</v>
      </c>
      <c r="K55" s="36">
        <f t="shared" ref="K55" si="66">SUM(L55:Q55)</f>
        <v>90</v>
      </c>
      <c r="L55" s="37">
        <f t="shared" ref="L55" si="67">SUM(R55,X55,AD55,AJ55,AP55,AV55)</f>
        <v>0</v>
      </c>
      <c r="M55" s="21">
        <f t="shared" ref="M55" si="68">SUM(S55,Y55,AE55,AK55,AQ55,AW55)</f>
        <v>0</v>
      </c>
      <c r="N55" s="21">
        <f t="shared" ref="N55" si="69">SUM(T55,Z55,AF55,AL55,AR55,AX55)</f>
        <v>90</v>
      </c>
      <c r="O55" s="21">
        <f t="shared" ref="O55" si="70">SUM(U55,AA55,AG55,AM55,AS55,AY55)</f>
        <v>0</v>
      </c>
      <c r="P55" s="21">
        <f t="shared" ref="P55" si="71">SUM(V55,AB55,AH55,AN55,AT55,AZ55)</f>
        <v>0</v>
      </c>
      <c r="Q55" s="60">
        <f t="shared" ref="Q55" si="72">SUM(W55,AC55,AI55,AO55,AU55,BA55)</f>
        <v>0</v>
      </c>
      <c r="R55" s="27"/>
      <c r="S55" s="14"/>
      <c r="T55" s="14"/>
      <c r="U55" s="14"/>
      <c r="V55" s="14"/>
      <c r="W55" s="15"/>
      <c r="X55" s="27"/>
      <c r="Y55" s="14"/>
      <c r="Z55" s="14">
        <v>30</v>
      </c>
      <c r="AA55" s="14"/>
      <c r="AB55" s="14"/>
      <c r="AC55" s="15"/>
      <c r="AD55" s="27"/>
      <c r="AE55" s="14"/>
      <c r="AF55" s="14">
        <v>30</v>
      </c>
      <c r="AG55" s="14"/>
      <c r="AH55" s="14"/>
      <c r="AI55" s="15"/>
      <c r="AJ55" s="27"/>
      <c r="AK55" s="14"/>
      <c r="AL55" s="14">
        <v>30</v>
      </c>
      <c r="AM55" s="14"/>
      <c r="AN55" s="14"/>
      <c r="AO55" s="15"/>
      <c r="AP55" s="10"/>
      <c r="AQ55" s="14"/>
      <c r="AR55" s="14"/>
      <c r="AS55" s="14"/>
      <c r="AT55" s="14"/>
      <c r="AU55" s="15"/>
      <c r="AV55" s="27"/>
      <c r="AW55" s="14"/>
      <c r="AX55" s="14"/>
      <c r="AY55" s="14"/>
      <c r="AZ55" s="14"/>
      <c r="BA55" s="15"/>
    </row>
    <row r="56" spans="1:54" s="86" customFormat="1" x14ac:dyDescent="0.2">
      <c r="A56" s="83">
        <v>2</v>
      </c>
      <c r="B56" s="88" t="s">
        <v>74</v>
      </c>
      <c r="C56" s="49" t="s">
        <v>99</v>
      </c>
      <c r="D56" s="96"/>
      <c r="E56" s="64"/>
      <c r="F56" s="64">
        <v>5</v>
      </c>
      <c r="G56" s="64">
        <v>5</v>
      </c>
      <c r="H56" s="64"/>
      <c r="I56" s="97"/>
      <c r="J56" s="68">
        <f t="shared" si="56"/>
        <v>10</v>
      </c>
      <c r="K56" s="85">
        <f>L56+M56+N56+O56+P56+Q56</f>
        <v>90</v>
      </c>
      <c r="L56" s="37">
        <f t="shared" ref="L56:Q56" si="73">R56+X56+AD56+AJ56+AP56+AV56</f>
        <v>0</v>
      </c>
      <c r="M56" s="21">
        <f t="shared" si="73"/>
        <v>0</v>
      </c>
      <c r="N56" s="21">
        <f t="shared" si="73"/>
        <v>90</v>
      </c>
      <c r="O56" s="21">
        <f t="shared" si="73"/>
        <v>0</v>
      </c>
      <c r="P56" s="21">
        <f t="shared" si="73"/>
        <v>0</v>
      </c>
      <c r="Q56" s="60">
        <f t="shared" si="73"/>
        <v>0</v>
      </c>
      <c r="R56" s="37"/>
      <c r="S56" s="21"/>
      <c r="T56" s="21"/>
      <c r="U56" s="21"/>
      <c r="V56" s="21"/>
      <c r="W56" s="60"/>
      <c r="X56" s="37"/>
      <c r="Y56" s="21"/>
      <c r="Z56" s="21"/>
      <c r="AA56" s="21"/>
      <c r="AB56" s="21"/>
      <c r="AC56" s="60"/>
      <c r="AD56" s="37"/>
      <c r="AE56" s="21"/>
      <c r="AF56" s="21">
        <v>45</v>
      </c>
      <c r="AG56" s="21"/>
      <c r="AH56" s="21"/>
      <c r="AI56" s="60"/>
      <c r="AJ56" s="37"/>
      <c r="AK56" s="21"/>
      <c r="AL56" s="21">
        <v>45</v>
      </c>
      <c r="AM56" s="21"/>
      <c r="AN56" s="21"/>
      <c r="AO56" s="60"/>
      <c r="AP56" s="92"/>
      <c r="AQ56" s="21"/>
      <c r="AR56" s="21"/>
      <c r="AS56" s="21"/>
      <c r="AT56" s="21"/>
      <c r="AU56" s="60"/>
      <c r="AV56" s="37"/>
      <c r="AW56" s="21"/>
      <c r="AX56" s="21"/>
      <c r="AY56" s="21"/>
      <c r="AZ56" s="21"/>
      <c r="BA56" s="60"/>
      <c r="BB56" s="95"/>
    </row>
    <row r="57" spans="1:54" s="12" customFormat="1" x14ac:dyDescent="0.2">
      <c r="A57" s="61" t="s">
        <v>41</v>
      </c>
      <c r="B57" s="52" t="s">
        <v>50</v>
      </c>
      <c r="C57" s="35"/>
      <c r="D57" s="18">
        <f t="shared" ref="D57:I57" si="74">SUM(D58:D59)</f>
        <v>0</v>
      </c>
      <c r="E57" s="28">
        <f t="shared" si="74"/>
        <v>0</v>
      </c>
      <c r="F57" s="28">
        <f t="shared" si="74"/>
        <v>0</v>
      </c>
      <c r="G57" s="28">
        <f t="shared" si="74"/>
        <v>3</v>
      </c>
      <c r="H57" s="28">
        <f t="shared" si="74"/>
        <v>5</v>
      </c>
      <c r="I57" s="32">
        <f t="shared" si="74"/>
        <v>10</v>
      </c>
      <c r="J57" s="24">
        <f t="shared" si="56"/>
        <v>18</v>
      </c>
      <c r="K57" s="35">
        <f t="shared" ref="K57:Q57" si="75">SUM(K58:K59)</f>
        <v>90</v>
      </c>
      <c r="L57" s="18">
        <f t="shared" si="75"/>
        <v>0</v>
      </c>
      <c r="M57" s="28">
        <f t="shared" si="75"/>
        <v>90</v>
      </c>
      <c r="N57" s="28">
        <f t="shared" si="75"/>
        <v>0</v>
      </c>
      <c r="O57" s="28">
        <f t="shared" si="75"/>
        <v>0</v>
      </c>
      <c r="P57" s="28">
        <f t="shared" si="75"/>
        <v>0</v>
      </c>
      <c r="Q57" s="32">
        <f t="shared" si="75"/>
        <v>0</v>
      </c>
      <c r="R57" s="18">
        <f>SUM(R58,R59)</f>
        <v>0</v>
      </c>
      <c r="S57" s="28">
        <f t="shared" ref="S57:BA57" si="76">SUM(S58,S59)</f>
        <v>0</v>
      </c>
      <c r="T57" s="28">
        <f t="shared" si="76"/>
        <v>0</v>
      </c>
      <c r="U57" s="28">
        <f t="shared" si="76"/>
        <v>0</v>
      </c>
      <c r="V57" s="28">
        <f t="shared" si="76"/>
        <v>0</v>
      </c>
      <c r="W57" s="32">
        <f t="shared" si="76"/>
        <v>0</v>
      </c>
      <c r="X57" s="18">
        <f t="shared" si="76"/>
        <v>0</v>
      </c>
      <c r="Y57" s="28">
        <f t="shared" si="76"/>
        <v>0</v>
      </c>
      <c r="Z57" s="28">
        <f t="shared" si="76"/>
        <v>0</v>
      </c>
      <c r="AA57" s="28">
        <f t="shared" si="76"/>
        <v>0</v>
      </c>
      <c r="AB57" s="28">
        <f t="shared" si="76"/>
        <v>0</v>
      </c>
      <c r="AC57" s="32">
        <f t="shared" si="76"/>
        <v>0</v>
      </c>
      <c r="AD57" s="18">
        <f t="shared" si="76"/>
        <v>0</v>
      </c>
      <c r="AE57" s="28">
        <f t="shared" si="76"/>
        <v>0</v>
      </c>
      <c r="AF57" s="28">
        <f t="shared" si="76"/>
        <v>0</v>
      </c>
      <c r="AG57" s="28">
        <f t="shared" si="76"/>
        <v>0</v>
      </c>
      <c r="AH57" s="28">
        <f t="shared" si="76"/>
        <v>0</v>
      </c>
      <c r="AI57" s="32">
        <f t="shared" si="76"/>
        <v>0</v>
      </c>
      <c r="AJ57" s="18">
        <f t="shared" si="76"/>
        <v>0</v>
      </c>
      <c r="AK57" s="28">
        <f t="shared" si="76"/>
        <v>30</v>
      </c>
      <c r="AL57" s="28">
        <f t="shared" si="76"/>
        <v>0</v>
      </c>
      <c r="AM57" s="28">
        <f t="shared" si="76"/>
        <v>0</v>
      </c>
      <c r="AN57" s="28">
        <f t="shared" si="76"/>
        <v>0</v>
      </c>
      <c r="AO57" s="32">
        <f t="shared" si="76"/>
        <v>0</v>
      </c>
      <c r="AP57" s="18">
        <f t="shared" si="76"/>
        <v>0</v>
      </c>
      <c r="AQ57" s="28">
        <f t="shared" si="76"/>
        <v>30</v>
      </c>
      <c r="AR57" s="28">
        <f t="shared" si="76"/>
        <v>0</v>
      </c>
      <c r="AS57" s="28">
        <f t="shared" si="76"/>
        <v>0</v>
      </c>
      <c r="AT57" s="28">
        <f t="shared" si="76"/>
        <v>0</v>
      </c>
      <c r="AU57" s="32">
        <f t="shared" si="76"/>
        <v>0</v>
      </c>
      <c r="AV57" s="18">
        <f t="shared" si="76"/>
        <v>0</v>
      </c>
      <c r="AW57" s="28">
        <f t="shared" si="76"/>
        <v>30</v>
      </c>
      <c r="AX57" s="28">
        <f t="shared" si="76"/>
        <v>0</v>
      </c>
      <c r="AY57" s="28">
        <f t="shared" si="76"/>
        <v>0</v>
      </c>
      <c r="AZ57" s="28">
        <f t="shared" si="76"/>
        <v>0</v>
      </c>
      <c r="BA57" s="32">
        <f t="shared" si="76"/>
        <v>0</v>
      </c>
    </row>
    <row r="58" spans="1:54" x14ac:dyDescent="0.2">
      <c r="A58" s="59">
        <v>1</v>
      </c>
      <c r="B58" s="55" t="s">
        <v>50</v>
      </c>
      <c r="C58" s="47"/>
      <c r="D58" s="45"/>
      <c r="E58" s="19"/>
      <c r="F58" s="19"/>
      <c r="G58" s="19"/>
      <c r="H58" s="19">
        <v>5</v>
      </c>
      <c r="I58" s="44">
        <v>10</v>
      </c>
      <c r="J58" s="68">
        <f t="shared" si="56"/>
        <v>15</v>
      </c>
      <c r="K58" s="36">
        <f t="shared" ref="K58" si="77">SUM(L58:Q58)</f>
        <v>60</v>
      </c>
      <c r="L58" s="37">
        <f t="shared" ref="L58" si="78">SUM(R58,X58,AD58,AJ58,AP58,AV58)</f>
        <v>0</v>
      </c>
      <c r="M58" s="21">
        <f t="shared" ref="M58" si="79">SUM(S58,Y58,AE58,AK58,AQ58,AW58)</f>
        <v>60</v>
      </c>
      <c r="N58" s="21">
        <f t="shared" ref="N58" si="80">SUM(T58,Z58,AF58,AL58,AR58,AX58)</f>
        <v>0</v>
      </c>
      <c r="O58" s="21">
        <f t="shared" ref="O58" si="81">SUM(U58,AA58,AG58,AM58,AS58,AY58)</f>
        <v>0</v>
      </c>
      <c r="P58" s="21">
        <f t="shared" ref="P58" si="82">SUM(V58,AB58,AH58,AN58,AT58,AZ58)</f>
        <v>0</v>
      </c>
      <c r="Q58" s="60">
        <f t="shared" ref="Q58" si="83">SUM(W58,AC58,AI58,AO58,AU58,BA58)</f>
        <v>0</v>
      </c>
      <c r="R58" s="27"/>
      <c r="S58" s="14"/>
      <c r="T58" s="14"/>
      <c r="U58" s="14"/>
      <c r="V58" s="14"/>
      <c r="W58" s="15"/>
      <c r="X58" s="27"/>
      <c r="Y58" s="14"/>
      <c r="Z58" s="14"/>
      <c r="AA58" s="14"/>
      <c r="AB58" s="14"/>
      <c r="AC58" s="15"/>
      <c r="AD58" s="27"/>
      <c r="AE58" s="14"/>
      <c r="AF58" s="14"/>
      <c r="AG58" s="14"/>
      <c r="AH58" s="14"/>
      <c r="AI58" s="15"/>
      <c r="AJ58" s="27"/>
      <c r="AK58" s="14"/>
      <c r="AL58" s="14"/>
      <c r="AM58" s="14"/>
      <c r="AN58" s="14"/>
      <c r="AO58" s="15"/>
      <c r="AP58" s="10"/>
      <c r="AQ58" s="14">
        <v>30</v>
      </c>
      <c r="AR58" s="14"/>
      <c r="AS58" s="14"/>
      <c r="AT58" s="14"/>
      <c r="AU58" s="15"/>
      <c r="AV58" s="27"/>
      <c r="AW58" s="14">
        <v>30</v>
      </c>
      <c r="AX58" s="14"/>
      <c r="AY58" s="14"/>
      <c r="AZ58" s="14"/>
      <c r="BA58" s="15"/>
    </row>
    <row r="59" spans="1:54" x14ac:dyDescent="0.2">
      <c r="A59" s="71">
        <v>2</v>
      </c>
      <c r="B59" s="72" t="s">
        <v>71</v>
      </c>
      <c r="C59" s="73"/>
      <c r="D59" s="74"/>
      <c r="E59" s="75"/>
      <c r="F59" s="75"/>
      <c r="G59" s="75">
        <v>3</v>
      </c>
      <c r="H59" s="75"/>
      <c r="I59" s="76"/>
      <c r="J59" s="110">
        <f t="shared" si="56"/>
        <v>3</v>
      </c>
      <c r="K59" s="112">
        <f>SUM(L59:Q59)</f>
        <v>30</v>
      </c>
      <c r="L59" s="111">
        <f t="shared" ref="L59:Q59" si="84">R59+X59+AD59+AJ59+AP59+AV59</f>
        <v>0</v>
      </c>
      <c r="M59" s="77">
        <f t="shared" si="84"/>
        <v>30</v>
      </c>
      <c r="N59" s="77">
        <f t="shared" si="84"/>
        <v>0</v>
      </c>
      <c r="O59" s="77">
        <f t="shared" si="84"/>
        <v>0</v>
      </c>
      <c r="P59" s="77">
        <f t="shared" si="84"/>
        <v>0</v>
      </c>
      <c r="Q59" s="78">
        <f t="shared" si="84"/>
        <v>0</v>
      </c>
      <c r="R59" s="79"/>
      <c r="S59" s="80"/>
      <c r="T59" s="80"/>
      <c r="U59" s="80"/>
      <c r="V59" s="80"/>
      <c r="W59" s="81"/>
      <c r="X59" s="79"/>
      <c r="Y59" s="80"/>
      <c r="Z59" s="80"/>
      <c r="AA59" s="80"/>
      <c r="AB59" s="80"/>
      <c r="AC59" s="81"/>
      <c r="AD59" s="113"/>
      <c r="AE59" s="80"/>
      <c r="AF59" s="80"/>
      <c r="AG59" s="80"/>
      <c r="AH59" s="80"/>
      <c r="AI59" s="81"/>
      <c r="AJ59" s="79"/>
      <c r="AK59" s="80">
        <v>30</v>
      </c>
      <c r="AL59" s="80"/>
      <c r="AM59" s="80"/>
      <c r="AN59" s="80"/>
      <c r="AO59" s="81"/>
      <c r="AP59" s="82"/>
      <c r="AQ59" s="80"/>
      <c r="AR59" s="80"/>
      <c r="AS59" s="80"/>
      <c r="AT59" s="80"/>
      <c r="AU59" s="81"/>
      <c r="AV59" s="79"/>
      <c r="AW59" s="80"/>
      <c r="AX59" s="80"/>
      <c r="AY59" s="80"/>
      <c r="AZ59" s="80"/>
      <c r="BA59" s="81"/>
    </row>
    <row r="60" spans="1:54" s="123" customFormat="1" ht="16.5" customHeight="1" x14ac:dyDescent="0.2">
      <c r="A60" s="121" t="s">
        <v>97</v>
      </c>
      <c r="B60" s="114" t="s">
        <v>75</v>
      </c>
      <c r="C60" s="99"/>
      <c r="D60" s="122">
        <f t="shared" ref="D60:I60" si="85">D61</f>
        <v>0</v>
      </c>
      <c r="E60" s="106">
        <f t="shared" si="85"/>
        <v>0</v>
      </c>
      <c r="F60" s="106">
        <f t="shared" si="85"/>
        <v>0</v>
      </c>
      <c r="G60" s="106">
        <f t="shared" si="85"/>
        <v>2</v>
      </c>
      <c r="H60" s="106">
        <f t="shared" si="85"/>
        <v>0</v>
      </c>
      <c r="I60" s="107">
        <f t="shared" si="85"/>
        <v>0</v>
      </c>
      <c r="J60" s="99">
        <f t="shared" ref="J60:J61" si="86">SUM(D60:I60)</f>
        <v>2</v>
      </c>
      <c r="K60" s="99">
        <f t="shared" ref="K60:K61" si="87">SUM(L60:Q60)</f>
        <v>30</v>
      </c>
      <c r="L60" s="122">
        <f t="shared" ref="L60:L61" si="88">R60+X60+AD60+AJ60+AP60+AV60</f>
        <v>30</v>
      </c>
      <c r="M60" s="106">
        <f t="shared" ref="M60:Q60" si="89">M61</f>
        <v>0</v>
      </c>
      <c r="N60" s="106">
        <f t="shared" si="89"/>
        <v>0</v>
      </c>
      <c r="O60" s="106">
        <f t="shared" si="89"/>
        <v>0</v>
      </c>
      <c r="P60" s="106">
        <f t="shared" si="89"/>
        <v>0</v>
      </c>
      <c r="Q60" s="107">
        <f t="shared" si="89"/>
        <v>0</v>
      </c>
      <c r="R60" s="122">
        <f t="shared" ref="R60:BA60" si="90">R61</f>
        <v>0</v>
      </c>
      <c r="S60" s="106">
        <f t="shared" si="90"/>
        <v>0</v>
      </c>
      <c r="T60" s="106">
        <f t="shared" si="90"/>
        <v>0</v>
      </c>
      <c r="U60" s="106">
        <f t="shared" si="90"/>
        <v>0</v>
      </c>
      <c r="V60" s="106">
        <f t="shared" si="90"/>
        <v>0</v>
      </c>
      <c r="W60" s="107">
        <f t="shared" si="90"/>
        <v>0</v>
      </c>
      <c r="X60" s="122">
        <f t="shared" si="90"/>
        <v>0</v>
      </c>
      <c r="Y60" s="106">
        <f t="shared" si="90"/>
        <v>0</v>
      </c>
      <c r="Z60" s="106">
        <f t="shared" si="90"/>
        <v>0</v>
      </c>
      <c r="AA60" s="106">
        <f t="shared" si="90"/>
        <v>0</v>
      </c>
      <c r="AB60" s="106">
        <f t="shared" si="90"/>
        <v>0</v>
      </c>
      <c r="AC60" s="107">
        <f t="shared" si="90"/>
        <v>0</v>
      </c>
      <c r="AD60" s="122">
        <f t="shared" si="90"/>
        <v>0</v>
      </c>
      <c r="AE60" s="106">
        <f t="shared" si="90"/>
        <v>0</v>
      </c>
      <c r="AF60" s="106">
        <f t="shared" si="90"/>
        <v>0</v>
      </c>
      <c r="AG60" s="106">
        <f t="shared" si="90"/>
        <v>0</v>
      </c>
      <c r="AH60" s="106">
        <f t="shared" si="90"/>
        <v>0</v>
      </c>
      <c r="AI60" s="107">
        <f t="shared" si="90"/>
        <v>0</v>
      </c>
      <c r="AJ60" s="122">
        <f t="shared" si="90"/>
        <v>30</v>
      </c>
      <c r="AK60" s="106">
        <f t="shared" si="90"/>
        <v>0</v>
      </c>
      <c r="AL60" s="106">
        <f t="shared" si="90"/>
        <v>0</v>
      </c>
      <c r="AM60" s="106">
        <f t="shared" si="90"/>
        <v>0</v>
      </c>
      <c r="AN60" s="106">
        <f t="shared" si="90"/>
        <v>0</v>
      </c>
      <c r="AO60" s="107">
        <f t="shared" si="90"/>
        <v>0</v>
      </c>
      <c r="AP60" s="122">
        <f t="shared" si="90"/>
        <v>0</v>
      </c>
      <c r="AQ60" s="106">
        <f t="shared" si="90"/>
        <v>0</v>
      </c>
      <c r="AR60" s="106">
        <f t="shared" si="90"/>
        <v>0</v>
      </c>
      <c r="AS60" s="106">
        <f t="shared" si="90"/>
        <v>0</v>
      </c>
      <c r="AT60" s="106">
        <f t="shared" si="90"/>
        <v>0</v>
      </c>
      <c r="AU60" s="107">
        <f t="shared" si="90"/>
        <v>0</v>
      </c>
      <c r="AV60" s="122">
        <f t="shared" si="90"/>
        <v>0</v>
      </c>
      <c r="AW60" s="106">
        <f t="shared" si="90"/>
        <v>0</v>
      </c>
      <c r="AX60" s="106">
        <f t="shared" si="90"/>
        <v>0</v>
      </c>
      <c r="AY60" s="106">
        <f t="shared" si="90"/>
        <v>0</v>
      </c>
      <c r="AZ60" s="106">
        <f t="shared" si="90"/>
        <v>0</v>
      </c>
      <c r="BA60" s="107">
        <f t="shared" si="90"/>
        <v>0</v>
      </c>
    </row>
    <row r="61" spans="1:54" s="119" customFormat="1" x14ac:dyDescent="0.2">
      <c r="A61" s="109" t="s">
        <v>76</v>
      </c>
      <c r="B61" s="120" t="s">
        <v>77</v>
      </c>
      <c r="C61" s="115"/>
      <c r="D61" s="116"/>
      <c r="E61" s="117"/>
      <c r="F61" s="117"/>
      <c r="G61" s="117">
        <v>2</v>
      </c>
      <c r="H61" s="117"/>
      <c r="I61" s="118"/>
      <c r="J61" s="115">
        <f t="shared" si="86"/>
        <v>2</v>
      </c>
      <c r="K61" s="115">
        <f t="shared" si="87"/>
        <v>30</v>
      </c>
      <c r="L61" s="116">
        <f t="shared" si="88"/>
        <v>30</v>
      </c>
      <c r="M61" s="117">
        <f>S61+Y61+AE61+AK61+AQ61+AW61</f>
        <v>0</v>
      </c>
      <c r="N61" s="117">
        <f>T61+Z61</f>
        <v>0</v>
      </c>
      <c r="O61" s="117">
        <f>U61+AA61</f>
        <v>0</v>
      </c>
      <c r="P61" s="117">
        <f>V61+AB61</f>
        <v>0</v>
      </c>
      <c r="Q61" s="118">
        <f>W61+AC61</f>
        <v>0</v>
      </c>
      <c r="R61" s="116"/>
      <c r="S61" s="117"/>
      <c r="T61" s="117"/>
      <c r="U61" s="117"/>
      <c r="V61" s="117"/>
      <c r="W61" s="118"/>
      <c r="X61" s="116"/>
      <c r="Y61" s="117"/>
      <c r="Z61" s="117"/>
      <c r="AA61" s="117"/>
      <c r="AB61" s="117"/>
      <c r="AC61" s="118"/>
      <c r="AD61" s="116"/>
      <c r="AE61" s="117"/>
      <c r="AF61" s="117"/>
      <c r="AG61" s="117"/>
      <c r="AH61" s="117"/>
      <c r="AI61" s="118"/>
      <c r="AJ61" s="116">
        <v>30</v>
      </c>
      <c r="AK61" s="117"/>
      <c r="AL61" s="117"/>
      <c r="AM61" s="117"/>
      <c r="AN61" s="117"/>
      <c r="AO61" s="118"/>
      <c r="AP61" s="116"/>
      <c r="AQ61" s="117"/>
      <c r="AR61" s="117"/>
      <c r="AS61" s="117"/>
      <c r="AT61" s="117"/>
      <c r="AU61" s="118"/>
      <c r="AV61" s="116"/>
      <c r="AW61" s="117"/>
      <c r="AX61" s="117"/>
      <c r="AY61" s="117"/>
      <c r="AZ61" s="117"/>
      <c r="BA61" s="118"/>
    </row>
    <row r="62" spans="1:54" x14ac:dyDescent="0.2">
      <c r="K62" s="108"/>
    </row>
    <row r="63" spans="1:54" x14ac:dyDescent="0.2">
      <c r="B63" s="12" t="s">
        <v>35</v>
      </c>
    </row>
    <row r="64" spans="1:54" x14ac:dyDescent="0.2">
      <c r="B64" s="12" t="s">
        <v>54</v>
      </c>
    </row>
    <row r="65" spans="2:8" x14ac:dyDescent="0.2">
      <c r="B65" s="12" t="s">
        <v>101</v>
      </c>
    </row>
    <row r="66" spans="2:8" x14ac:dyDescent="0.2">
      <c r="B66" s="12" t="s">
        <v>100</v>
      </c>
    </row>
    <row r="67" spans="2:8" x14ac:dyDescent="0.2">
      <c r="B67" s="12" t="s">
        <v>102</v>
      </c>
      <c r="H67" s="12"/>
    </row>
  </sheetData>
  <customSheetViews>
    <customSheetView guid="{F5D60DF4-22BA-40EE-BCD4-7F204AE62BB5}" scale="90">
      <selection activeCell="C11" sqref="C11"/>
      <pageMargins left="0.74803149606299213" right="0.59055118110236227" top="0.43307086614173229" bottom="0.39370078740157483" header="0.19685039370078741" footer="0.19685039370078741"/>
      <pageSetup paperSize="9" scale="50" orientation="landscape" r:id="rId1"/>
      <headerFooter alignWithMargins="0">
        <oddHeader>&amp;L&amp;"Arial,Pogrubiony"specjalność: bez specjalności
&amp;C&amp;"Arial,Pogrubiony"RELIGIOZNAWSTWO - STUDIA STACJONARNE I STOPNIA &amp;R&amp;"Arial,Pogrubiony"studia rozpoczęte w roku akademickim 2014/2015</oddHeader>
      </headerFooter>
    </customSheetView>
    <customSheetView guid="{B5E59DD9-289A-4591-9D8C-4F8921FB746F}" scale="90" showPageBreaks="1" printArea="1" topLeftCell="A34">
      <selection activeCell="B60" sqref="B60"/>
      <pageMargins left="0.74803149606299213" right="1.18" top="0.43307086614173229" bottom="0.39370078740157483" header="0.19" footer="0.19685039370078741"/>
      <pageSetup paperSize="9" scale="46" orientation="landscape" r:id="rId2"/>
      <headerFooter alignWithMargins="0">
        <oddHeader>&amp;L&amp;"Arial,Pogrubiony"specjalność: bez specjalności
&amp;C&amp;"Arial,Pogrubiony"RELIGIOZNAWSTWO - STUDIA STACJONARNE I STOPNIA &amp;R&amp;"Arial,Pogrubiony"studia rozpoczęte w roku akademickim 2014/2015</oddHeader>
      </headerFooter>
    </customSheetView>
    <customSheetView guid="{05E93555-8462-4241-978D-D3CFAB423581}" showPageBreaks="1" printArea="1" view="pageBreakPreview" topLeftCell="A10">
      <selection activeCell="X12" sqref="X12"/>
      <rowBreaks count="1" manualBreakCount="1">
        <brk id="46" max="53" man="1"/>
      </rowBreaks>
      <pageMargins left="0.74803149606299213" right="1.18" top="0.43307086614173229" bottom="0.39370078740157483" header="0.19" footer="0.19685039370078741"/>
      <pageSetup paperSize="9" scale="46" orientation="landscape" verticalDpi="300" r:id="rId3"/>
      <headerFooter alignWithMargins="0">
        <oddHeader xml:space="preserve">&amp;L&amp;"Arial,Pogrubiony"studia rozpoczęte w roku akademickim 2013/2014&amp;C&amp;"Arial,Pogrubiony"NIEMCOZNAWSTWO - STUDIA STACJONARNE I STOPNIA </oddHeader>
      </headerFooter>
    </customSheetView>
    <customSheetView guid="{FF8831B9-2BDB-4B80-A6D5-7CC96BEF514D}" scale="60" showPageBreaks="1" printArea="1" view="pageLayout" topLeftCell="A39">
      <selection activeCell="B39" sqref="B39"/>
      <rowBreaks count="1" manualBreakCount="1">
        <brk id="38" max="52" man="1"/>
      </rowBreaks>
      <pageMargins left="0.74803149606299213" right="1.18" top="0.43307086614173229" bottom="0.39370078740157483" header="0.19" footer="0.19685039370078741"/>
      <pageSetup paperSize="9" scale="46" orientation="landscape" r:id="rId4"/>
      <headerFooter alignWithMargins="0">
        <oddHeader xml:space="preserve">&amp;L&amp;"Arial,Pogrubiony"studia rozpoczęte w roku akademickim 2014/2015&amp;C&amp;"Arial,Pogrubiony"RELIGIOZNAWSTWO - STUDIA STACJONARNE I STOPNIA </oddHeader>
      </headerFooter>
    </customSheetView>
    <customSheetView guid="{B555C9F1-F5A3-4EC9-8ABA-EBA82B8FEAC6}" scale="90" showPageBreaks="1" printArea="1" topLeftCell="A34">
      <selection activeCell="R46" sqref="R46"/>
      <pageMargins left="0.74803149606299213" right="1.18" top="0.43307086614173229" bottom="0.39370078740157483" header="0.19" footer="0.19685039370078741"/>
      <pageSetup paperSize="9" scale="46" orientation="landscape" r:id="rId5"/>
      <headerFooter alignWithMargins="0">
        <oddHeader>&amp;L&amp;"Arial,Pogrubiony"specjalność: bez specjalności
&amp;C&amp;"Arial,Pogrubiony"RELIGIOZNAWSTWO - STUDIA STACJONARNE I STOPNIA &amp;R&amp;"Arial,Pogrubiony"studia rozpoczęte w roku akademickim 2014/2015</oddHeader>
      </headerFooter>
    </customSheetView>
    <customSheetView guid="{C81D17E9-541E-4397-9F12-8020EE7D3A37}" scale="90" topLeftCell="A4">
      <selection activeCell="C9" sqref="C9"/>
      <pageMargins left="0.74803149606299213" right="1.18" top="0.43307086614173229" bottom="0.39370078740157483" header="0.19" footer="0.19685039370078741"/>
      <pageSetup paperSize="9" scale="46" orientation="landscape" r:id="rId6"/>
      <headerFooter alignWithMargins="0">
        <oddHeader>&amp;L&amp;"Arial,Pogrubiony"specjalność: bez specjalności
&amp;C&amp;"Arial,Pogrubiony"RELIGIOZNAWSTWO - STUDIA STACJONARNE I STOPNIA &amp;R&amp;"Arial,Pogrubiony"studia rozpoczęte w roku akademickim 2014/2015</oddHeader>
      </headerFooter>
    </customSheetView>
    <customSheetView guid="{C6C9F4AE-B838-4727-9AF3-1CA11E6D092D}" scale="90" showPageBreaks="1" printArea="1">
      <selection activeCell="C11" sqref="C11"/>
      <pageMargins left="0.74803149606299213" right="0.59055118110236227" top="0.43307086614173229" bottom="0.39370078740157483" header="0.19685039370078741" footer="0.19685039370078741"/>
      <pageSetup paperSize="9" scale="50" orientation="landscape" r:id="rId7"/>
      <headerFooter alignWithMargins="0">
        <oddHeader>&amp;L&amp;"Arial,Pogrubiony"specjalność: bez specjalności
&amp;C&amp;"Arial,Pogrubiony"RELIGIOZNAWSTWO - STUDIA STACJONARNE I STOPNIA &amp;R&amp;"Arial,Pogrubiony"studia rozpoczęte w roku akademickim 2014/2015</oddHeader>
      </headerFooter>
    </customSheetView>
  </customSheetViews>
  <mergeCells count="53">
    <mergeCell ref="A1:A5"/>
    <mergeCell ref="D1:D5"/>
    <mergeCell ref="I1:I5"/>
    <mergeCell ref="E1:E5"/>
    <mergeCell ref="F1:F5"/>
    <mergeCell ref="G1:G5"/>
    <mergeCell ref="H1:H5"/>
    <mergeCell ref="AV3:BA3"/>
    <mergeCell ref="AP2:BA2"/>
    <mergeCell ref="AP3:AU3"/>
    <mergeCell ref="Q4:Q5"/>
    <mergeCell ref="AJ4:AJ5"/>
    <mergeCell ref="AK4:AK5"/>
    <mergeCell ref="AL4:AL5"/>
    <mergeCell ref="AM4:AO4"/>
    <mergeCell ref="AY4:BA4"/>
    <mergeCell ref="AP4:AP5"/>
    <mergeCell ref="AD2:AO2"/>
    <mergeCell ref="AJ3:AO3"/>
    <mergeCell ref="AG4:AI4"/>
    <mergeCell ref="R4:R5"/>
    <mergeCell ref="S4:S5"/>
    <mergeCell ref="R2:AC2"/>
    <mergeCell ref="AE4:AE5"/>
    <mergeCell ref="AF4:AF5"/>
    <mergeCell ref="C1:C5"/>
    <mergeCell ref="T4:T5"/>
    <mergeCell ref="AA4:AC4"/>
    <mergeCell ref="J1:J5"/>
    <mergeCell ref="X3:AC3"/>
    <mergeCell ref="R3:W3"/>
    <mergeCell ref="X4:X5"/>
    <mergeCell ref="Y4:Y5"/>
    <mergeCell ref="Z4:Z5"/>
    <mergeCell ref="U4:W4"/>
    <mergeCell ref="AD3:AI3"/>
    <mergeCell ref="AD4:AD5"/>
    <mergeCell ref="AV4:AV5"/>
    <mergeCell ref="AW4:AW5"/>
    <mergeCell ref="B1:B5"/>
    <mergeCell ref="O3:Q3"/>
    <mergeCell ref="P4:P5"/>
    <mergeCell ref="O4:O5"/>
    <mergeCell ref="N3:N5"/>
    <mergeCell ref="M3:M5"/>
    <mergeCell ref="L3:L5"/>
    <mergeCell ref="L2:Q2"/>
    <mergeCell ref="K2:K5"/>
    <mergeCell ref="K1:BA1"/>
    <mergeCell ref="AS4:AU4"/>
    <mergeCell ref="AQ4:AQ5"/>
    <mergeCell ref="AR4:AR5"/>
    <mergeCell ref="AX4:AX5"/>
  </mergeCells>
  <phoneticPr fontId="2" type="noConversion"/>
  <pageMargins left="0.74803149606299213" right="0.59055118110236227" top="0.43307086614173229" bottom="0.39370078740157483" header="0.19685039370078741" footer="0.19685039370078741"/>
  <pageSetup paperSize="9" scale="50" orientation="landscape" r:id="rId8"/>
  <headerFooter alignWithMargins="0">
    <oddHeader>&amp;L&amp;"Arial,Pogrubiony"specjalność: bez specjalności
&amp;C&amp;"Arial,Pogrubiony"RELIGIOZNAWSTWO - STUDIA STACJONARNE I STOPNIA &amp;R&amp;"Arial,Pogrubiony"studia rozpoczęte w roku akademickim 2014/2015</oddHeader>
  </headerFooter>
  <ignoredErrors>
    <ignoredError sqref="M57:P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customSheetViews>
    <customSheetView guid="{F5D60DF4-22BA-40EE-BCD4-7F204AE62BB5}">
      <pageMargins left="0.7" right="0.7" top="0.75" bottom="0.75" header="0.3" footer="0.3"/>
    </customSheetView>
    <customSheetView guid="{B5E59DD9-289A-4591-9D8C-4F8921FB746F}">
      <pageMargins left="0.7" right="0.7" top="0.75" bottom="0.75" header="0.3" footer="0.3"/>
    </customSheetView>
    <customSheetView guid="{05E93555-8462-4241-978D-D3CFAB423581}">
      <pageMargins left="0.7" right="0.7" top="0.75" bottom="0.75" header="0.3" footer="0.3"/>
    </customSheetView>
    <customSheetView guid="{FF8831B9-2BDB-4B80-A6D5-7CC96BEF514D}">
      <pageMargins left="0.7" right="0.7" top="0.75" bottom="0.75" header="0.3" footer="0.3"/>
    </customSheetView>
    <customSheetView guid="{B555C9F1-F5A3-4EC9-8ABA-EBA82B8FEAC6}">
      <pageMargins left="0.7" right="0.7" top="0.75" bottom="0.75" header="0.3" footer="0.3"/>
    </customSheetView>
    <customSheetView guid="{C81D17E9-541E-4397-9F12-8020EE7D3A37}">
      <pageMargins left="0.7" right="0.7" top="0.75" bottom="0.75" header="0.3" footer="0.3"/>
    </customSheetView>
    <customSheetView guid="{C6C9F4AE-B838-4727-9AF3-1CA11E6D092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studia pierwszego stopnia</vt:lpstr>
      <vt:lpstr>Arkusz1</vt:lpstr>
      <vt:lpstr>'studia pierwszego stopnia'!Obszar_wydruku</vt:lpstr>
    </vt:vector>
  </TitlesOfParts>
  <Company>Uniwersytet Gdański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Lidka</cp:lastModifiedBy>
  <cp:lastPrinted>2017-05-17T20:34:14Z</cp:lastPrinted>
  <dcterms:created xsi:type="dcterms:W3CDTF">2006-07-06T10:54:02Z</dcterms:created>
  <dcterms:modified xsi:type="dcterms:W3CDTF">2017-06-22T05:32:56Z</dcterms:modified>
</cp:coreProperties>
</file>